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0" windowWidth="28800" windowHeight="12330"/>
  </bookViews>
  <sheets>
    <sheet name="Лист1" sheetId="1" r:id="rId1"/>
    <sheet name="Лист2" sheetId="2" state="hidden" r:id="rId2"/>
    <sheet name="Лист3" sheetId="3" r:id="rId3"/>
  </sheets>
  <definedNames>
    <definedName name="_xlnm.Print_Area" localSheetId="0">Лист1!$A$1:$U$20</definedName>
  </definedNames>
  <calcPr calcId="125725"/>
</workbook>
</file>

<file path=xl/calcChain.xml><?xml version="1.0" encoding="utf-8"?>
<calcChain xmlns="http://schemas.openxmlformats.org/spreadsheetml/2006/main">
  <c r="R16" i="1"/>
  <c r="G33" i="2" s="1"/>
  <c r="O16" i="1"/>
  <c r="D33" i="2" s="1"/>
  <c r="B16" i="1"/>
  <c r="K16" i="2" s="1"/>
  <c r="K17"/>
  <c r="K12"/>
  <c r="K11"/>
  <c r="K8"/>
  <c r="B15" i="1"/>
  <c r="K13" i="2" s="1"/>
  <c r="K6"/>
  <c r="O15" i="1"/>
  <c r="K18" i="2" l="1"/>
  <c r="Q8" i="1" s="1"/>
  <c r="Q9"/>
  <c r="Q10"/>
</calcChain>
</file>

<file path=xl/sharedStrings.xml><?xml version="1.0" encoding="utf-8"?>
<sst xmlns="http://schemas.openxmlformats.org/spreadsheetml/2006/main" count="52" uniqueCount="51">
  <si>
    <t>Красноселькупский район</t>
  </si>
  <si>
    <t>Выберите муниципальное образование</t>
  </si>
  <si>
    <t>ПРОЦЕДУРА</t>
  </si>
  <si>
    <t>эксп</t>
  </si>
  <si>
    <t>Для выбранных значений:</t>
  </si>
  <si>
    <t>количество процедур -</t>
  </si>
  <si>
    <t>средняя продолжительность процедур, дней -</t>
  </si>
  <si>
    <t>максимальная продолжительность процедур, дней -</t>
  </si>
  <si>
    <t>КАЛЬКУЛЯТОР ПРОЦЕДУР</t>
  </si>
  <si>
    <t xml:space="preserve">средняя продолжительность </t>
  </si>
  <si>
    <t>максимальная продолжительность</t>
  </si>
  <si>
    <t>Выберите объект</t>
  </si>
  <si>
    <t>Велижский район</t>
  </si>
  <si>
    <t>Вяземский район</t>
  </si>
  <si>
    <t>Гагаринский район</t>
  </si>
  <si>
    <t>Глинковский район</t>
  </si>
  <si>
    <t>Демидовский район</t>
  </si>
  <si>
    <t>Дорогобужский район</t>
  </si>
  <si>
    <t>Духовщинский район</t>
  </si>
  <si>
    <t>Ельнинский район</t>
  </si>
  <si>
    <t>Ершичский район</t>
  </si>
  <si>
    <t>Кардымовский район</t>
  </si>
  <si>
    <t>Краснинский район</t>
  </si>
  <si>
    <t>Монастырщенский район</t>
  </si>
  <si>
    <t>Новодугинский район</t>
  </si>
  <si>
    <t>Починковский район</t>
  </si>
  <si>
    <t>Рославльский район</t>
  </si>
  <si>
    <t>Руднянский район</t>
  </si>
  <si>
    <t>Сафоновский район</t>
  </si>
  <si>
    <t>Смоленский район</t>
  </si>
  <si>
    <t>Сычёвский район</t>
  </si>
  <si>
    <t>Тёмкинский район</t>
  </si>
  <si>
    <t>Угранский район</t>
  </si>
  <si>
    <t>Хиславичский район</t>
  </si>
  <si>
    <t>Холм-Жирковский район</t>
  </si>
  <si>
    <t>Шумячский район</t>
  </si>
  <si>
    <t>Ярцевский район</t>
  </si>
  <si>
    <t>город Смоленск</t>
  </si>
  <si>
    <t>город Десногорск</t>
  </si>
  <si>
    <t>Получение технических условий для технологического присоединения объекта капитального строительства к сетям инженерной инфраструктуры (электро-, газо-, тепло-, водоснабжения и водоотведения)</t>
  </si>
  <si>
    <t>Предоставление градостроительного плана земельного участка</t>
  </si>
  <si>
    <t>Выдача разрешения на строительство</t>
  </si>
  <si>
    <t>количество операций</t>
  </si>
  <si>
    <t>жилой дом блокированной застройки</t>
  </si>
  <si>
    <t>многоквартирный жилой дом</t>
  </si>
  <si>
    <t>средняя продолжительность процедур, дней</t>
  </si>
  <si>
    <t>максимальная продолжительность процедур, дней</t>
  </si>
  <si>
    <t/>
  </si>
  <si>
    <t>до 2 этажей, S до 1500 м² для производств. деятельности без СЗЗ/СЗЗ в границах участка</t>
  </si>
  <si>
    <r>
      <t>до 2 этажей, S до 1500 м</t>
    </r>
    <r>
      <rPr>
        <sz val="11"/>
        <color theme="1"/>
        <rFont val="Times New Roman"/>
        <family val="1"/>
        <charset val="204"/>
      </rPr>
      <t>²</t>
    </r>
    <r>
      <rPr>
        <sz val="11"/>
        <color theme="1"/>
        <rFont val="Calibri"/>
        <family val="2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не для проживания и производственной деятельности</t>
    </r>
  </si>
  <si>
    <t xml:space="preserve">более 2 этажей либо S более 1500 м²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</si>
</sst>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 Light"/>
      <family val="2"/>
      <charset val="204"/>
    </font>
    <font>
      <b/>
      <sz val="12"/>
      <color theme="1"/>
      <name val="Calibri Light"/>
      <family val="2"/>
      <charset val="204"/>
    </font>
    <font>
      <b/>
      <sz val="16"/>
      <color theme="1"/>
      <name val="Calibri Light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9"/>
      <color theme="1"/>
      <name val="Calibri Light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 Light"/>
      <family val="2"/>
      <charset val="204"/>
    </font>
    <font>
      <b/>
      <sz val="9"/>
      <color theme="1"/>
      <name val="Calibri Light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3EFDD"/>
        <bgColor indexed="64"/>
      </patternFill>
    </fill>
  </fills>
  <borders count="5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 applyProtection="1"/>
    <xf numFmtId="0" fontId="0" fillId="0" borderId="0" xfId="0" applyProtection="1"/>
    <xf numFmtId="0" fontId="0" fillId="2" borderId="0" xfId="0" applyFill="1" applyBorder="1" applyProtection="1"/>
    <xf numFmtId="0" fontId="0" fillId="0" borderId="0" xfId="0" applyAlignment="1">
      <alignment horizontal="center"/>
    </xf>
    <xf numFmtId="0" fontId="5" fillId="0" borderId="0" xfId="0" applyFont="1" applyFill="1" applyAlignment="1" applyProtection="1">
      <alignment vertical="top"/>
    </xf>
    <xf numFmtId="0" fontId="5" fillId="2" borderId="0" xfId="0" applyFont="1" applyFill="1" applyAlignment="1" applyProtection="1">
      <alignment vertical="top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/>
    </xf>
    <xf numFmtId="0" fontId="7" fillId="2" borderId="2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right"/>
    </xf>
    <xf numFmtId="0" fontId="0" fillId="2" borderId="0" xfId="0" applyFill="1" applyAlignment="1" applyProtection="1">
      <alignment horizontal="center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center" vertical="top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EFDD"/>
      <color rgb="FFD9F3E7"/>
      <color rgb="FFE4E3E9"/>
      <color rgb="FFFFCCCC"/>
      <color rgb="FF99FFCC"/>
      <color rgb="FFABE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U22"/>
  <sheetViews>
    <sheetView showGridLines="0" tabSelected="1" view="pageBreakPreview" topLeftCell="A4" zoomScaleNormal="100" zoomScaleSheetLayoutView="100" workbookViewId="0">
      <selection activeCell="U6" sqref="U6"/>
    </sheetView>
  </sheetViews>
  <sheetFormatPr defaultRowHeight="15"/>
  <cols>
    <col min="1" max="1" width="5.28515625" style="5" customWidth="1"/>
    <col min="2" max="8" width="5.7109375" style="5" customWidth="1"/>
    <col min="9" max="9" width="6.85546875" style="5" customWidth="1"/>
    <col min="10" max="13" width="5.7109375" style="5" customWidth="1"/>
    <col min="14" max="14" width="7.5703125" style="5" customWidth="1"/>
    <col min="15" max="19" width="5.7109375" style="5" customWidth="1"/>
    <col min="20" max="20" width="6" style="5" customWidth="1"/>
    <col min="21" max="21" width="3" style="5" customWidth="1"/>
    <col min="22" max="23" width="5.7109375" style="5" customWidth="1"/>
    <col min="24" max="16384" width="9.140625" style="5"/>
  </cols>
  <sheetData>
    <row r="1" spans="1:21">
      <c r="A1" s="4"/>
      <c r="B1" s="21"/>
      <c r="C1" s="21"/>
      <c r="D1" s="21"/>
      <c r="E1" s="21"/>
      <c r="F1" s="21"/>
      <c r="G1" s="21"/>
      <c r="H1" s="21"/>
      <c r="I1" s="21"/>
      <c r="J1" s="21" t="s">
        <v>0</v>
      </c>
      <c r="K1" s="21"/>
      <c r="L1" s="21"/>
      <c r="M1" s="21"/>
      <c r="N1" s="21"/>
      <c r="O1" s="21"/>
      <c r="P1" s="21"/>
      <c r="Q1" s="4"/>
      <c r="R1" s="4"/>
      <c r="S1" s="4"/>
      <c r="T1" s="4"/>
      <c r="U1" s="4"/>
    </row>
    <row r="2" spans="1:21" ht="21">
      <c r="A2" s="4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8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21" customHeight="1">
      <c r="A4" s="4"/>
      <c r="B4" s="22" t="s">
        <v>1</v>
      </c>
      <c r="C4" s="22"/>
      <c r="D4" s="22"/>
      <c r="E4" s="22"/>
      <c r="F4" s="22"/>
      <c r="G4" s="22"/>
      <c r="H4" s="22"/>
      <c r="I4" s="2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9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21.75" customHeight="1">
      <c r="A6" s="4"/>
      <c r="B6" s="22" t="s">
        <v>11</v>
      </c>
      <c r="C6" s="22"/>
      <c r="D6" s="22"/>
      <c r="E6" s="22"/>
      <c r="F6" s="22"/>
      <c r="G6" s="22"/>
      <c r="H6" s="22"/>
      <c r="I6" s="2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2.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20.100000000000001" customHeight="1">
      <c r="A8" s="20" t="s">
        <v>4</v>
      </c>
      <c r="B8" s="20"/>
      <c r="C8" s="20"/>
      <c r="D8" s="20"/>
      <c r="E8" s="20"/>
      <c r="F8" s="20"/>
      <c r="G8" s="25" t="s">
        <v>5</v>
      </c>
      <c r="H8" s="25"/>
      <c r="I8" s="25"/>
      <c r="J8" s="25"/>
      <c r="K8" s="25"/>
      <c r="L8" s="25"/>
      <c r="M8" s="25"/>
      <c r="N8" s="25"/>
      <c r="O8" s="25"/>
      <c r="P8" s="25"/>
      <c r="Q8" s="24">
        <f>Лист2!K18</f>
        <v>5</v>
      </c>
      <c r="R8" s="24"/>
      <c r="S8" s="24"/>
      <c r="T8" s="24"/>
      <c r="U8" s="4"/>
    </row>
    <row r="9" spans="1:21" ht="20.100000000000001" customHeight="1">
      <c r="A9" s="4"/>
      <c r="B9" s="4"/>
      <c r="C9" s="4"/>
      <c r="D9" s="4"/>
      <c r="E9" s="4"/>
      <c r="F9" s="4"/>
      <c r="G9" s="25" t="s">
        <v>6</v>
      </c>
      <c r="H9" s="25"/>
      <c r="I9" s="25"/>
      <c r="J9" s="25"/>
      <c r="K9" s="25"/>
      <c r="L9" s="25"/>
      <c r="M9" s="25"/>
      <c r="N9" s="25"/>
      <c r="O9" s="25"/>
      <c r="P9" s="25"/>
      <c r="Q9" s="24">
        <f>Лист2!D33</f>
        <v>54</v>
      </c>
      <c r="R9" s="24"/>
      <c r="S9" s="24"/>
      <c r="T9" s="24"/>
      <c r="U9" s="4"/>
    </row>
    <row r="10" spans="1:21" ht="20.100000000000001" customHeight="1">
      <c r="A10" s="4"/>
      <c r="B10" s="4"/>
      <c r="C10" s="4"/>
      <c r="D10" s="4"/>
      <c r="E10" s="4"/>
      <c r="F10" s="4"/>
      <c r="G10" s="25" t="s">
        <v>7</v>
      </c>
      <c r="H10" s="25"/>
      <c r="I10" s="25"/>
      <c r="J10" s="25"/>
      <c r="K10" s="25"/>
      <c r="L10" s="25"/>
      <c r="M10" s="25"/>
      <c r="N10" s="25"/>
      <c r="O10" s="25"/>
      <c r="P10" s="25"/>
      <c r="Q10" s="24">
        <f>Лист2!G33</f>
        <v>56</v>
      </c>
      <c r="R10" s="24"/>
      <c r="S10" s="24"/>
      <c r="T10" s="24"/>
      <c r="U10" s="4"/>
    </row>
    <row r="11" spans="1:21" ht="18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56.25" customHeight="1">
      <c r="A12" s="4"/>
      <c r="B12" s="14" t="s">
        <v>2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7" t="s">
        <v>45</v>
      </c>
      <c r="P12" s="18"/>
      <c r="Q12" s="19"/>
      <c r="R12" s="17" t="s">
        <v>46</v>
      </c>
      <c r="S12" s="18"/>
      <c r="T12" s="19"/>
      <c r="U12" s="6"/>
    </row>
    <row r="13" spans="1:21" ht="44.25" customHeight="1">
      <c r="A13" s="4"/>
      <c r="B13" s="12" t="s">
        <v>39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">
        <v>7</v>
      </c>
      <c r="P13" s="10"/>
      <c r="Q13" s="10"/>
      <c r="R13" s="10">
        <v>7</v>
      </c>
      <c r="S13" s="10"/>
      <c r="T13" s="10"/>
      <c r="U13" s="6"/>
    </row>
    <row r="14" spans="1:21" ht="31.5" customHeight="1">
      <c r="A14" s="4"/>
      <c r="B14" s="12" t="s">
        <v>40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0">
        <v>13</v>
      </c>
      <c r="P14" s="10"/>
      <c r="Q14" s="10"/>
      <c r="R14" s="10">
        <v>14</v>
      </c>
      <c r="S14" s="10"/>
      <c r="T14" s="10"/>
      <c r="U14" s="6"/>
    </row>
    <row r="15" spans="1:21" ht="69.75" customHeight="1">
      <c r="A15" s="4"/>
      <c r="B15" s="12" t="str">
        <f>IF(Лист2!K4="индивидуальный жилой дом","Подготовка схемы планировочной организации земельного участка","Разработка проектной документации")</f>
        <v>Разработка проектной документации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 t="str">
        <f>IF(Лист2!K4="индивидуальный жилой дом","Продолжительность определяется в соответствии с договором между заявителем и исполнителем схемы, застройщик имеет право самостоятельно подготовить схему","продолжительность определяется в соответствии с договором между заявителем и разработчиком проектной документации")</f>
        <v>продолжительность определяется в соответствии с договором между заявителем и разработчиком проектной документации</v>
      </c>
      <c r="P15" s="13"/>
      <c r="Q15" s="13"/>
      <c r="R15" s="13"/>
      <c r="S15" s="13"/>
      <c r="T15" s="13"/>
      <c r="U15" s="6"/>
    </row>
    <row r="16" spans="1:21" ht="48.75" customHeight="1">
      <c r="A16" s="4"/>
      <c r="B16" s="12" t="str">
        <f>IF(OR(Лист2!K4="многоквартирный жилой дом",Лист2!K4="более 2 этажей либо S более 1500 м² "),"Экспертиза проектной документации и результатов инженерных изысканий объекта капитального строительства","")</f>
        <v>Экспертиза проектной документации и результатов инженерных изысканий объекта капитального строительства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0">
        <f>IF(OR(Лист2!K4="многоквартирный жилой дом",Лист2!K4="более 2 этажей либо S более 1500 м² "),30,"")</f>
        <v>30</v>
      </c>
      <c r="P16" s="10"/>
      <c r="Q16" s="10"/>
      <c r="R16" s="10">
        <f>IF(OR(Лист2!K4="многоквартирный жилой дом",Лист2!K4="более 2 этажей либо S более 1500 м² "),30,"")</f>
        <v>30</v>
      </c>
      <c r="S16" s="10"/>
      <c r="T16" s="10"/>
      <c r="U16" s="6"/>
    </row>
    <row r="17" spans="1:21" ht="48.75" customHeight="1">
      <c r="A17" s="4"/>
      <c r="B17" s="12" t="s">
        <v>41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>
        <v>4</v>
      </c>
      <c r="P17" s="10"/>
      <c r="Q17" s="10"/>
      <c r="R17" s="10">
        <v>5</v>
      </c>
      <c r="S17" s="10"/>
      <c r="T17" s="10"/>
      <c r="U17" s="6"/>
    </row>
    <row r="18" spans="1:2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26"/>
      <c r="S19" s="26"/>
      <c r="T19" s="26"/>
      <c r="U19" s="9"/>
    </row>
    <row r="20" spans="1:2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39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</row>
  </sheetData>
  <dataConsolidate/>
  <mergeCells count="30">
    <mergeCell ref="B17:N17"/>
    <mergeCell ref="R19:T19"/>
    <mergeCell ref="B12:N12"/>
    <mergeCell ref="O12:Q12"/>
    <mergeCell ref="R12:T12"/>
    <mergeCell ref="A8:F8"/>
    <mergeCell ref="B1:P1"/>
    <mergeCell ref="B6:I6"/>
    <mergeCell ref="B2:U2"/>
    <mergeCell ref="Q8:T8"/>
    <mergeCell ref="Q9:T9"/>
    <mergeCell ref="Q10:T10"/>
    <mergeCell ref="G9:P9"/>
    <mergeCell ref="G10:P10"/>
    <mergeCell ref="G8:P8"/>
    <mergeCell ref="B4:I4"/>
    <mergeCell ref="R13:T13"/>
    <mergeCell ref="R14:T14"/>
    <mergeCell ref="R16:T16"/>
    <mergeCell ref="A18:U18"/>
    <mergeCell ref="B15:N15"/>
    <mergeCell ref="B16:N16"/>
    <mergeCell ref="O13:Q13"/>
    <mergeCell ref="O14:Q14"/>
    <mergeCell ref="O16:Q16"/>
    <mergeCell ref="B14:N14"/>
    <mergeCell ref="B13:N13"/>
    <mergeCell ref="O15:T15"/>
    <mergeCell ref="O17:Q17"/>
    <mergeCell ref="R17:T17"/>
  </mergeCells>
  <pageMargins left="0.7" right="0.7" top="0.75" bottom="0.75" header="0.3" footer="0.3"/>
  <pageSetup paperSize="9" scale="72" fitToWidth="0" fitToHeight="0" orientation="portrait" r:id="rId1"/>
  <legacyDrawing r:id="rId2"/>
  <controls>
    <control shapeId="1025" r:id="rId3" name="ComboBox1"/>
    <control shapeId="1026" r:id="rId4" name="ComboBox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1:L35"/>
  <sheetViews>
    <sheetView topLeftCell="B1" workbookViewId="0">
      <selection activeCell="B36" sqref="B36"/>
    </sheetView>
  </sheetViews>
  <sheetFormatPr defaultRowHeight="15"/>
  <cols>
    <col min="2" max="2" width="80" customWidth="1"/>
  </cols>
  <sheetData>
    <row r="1" spans="2:11">
      <c r="C1" s="27"/>
      <c r="D1" s="27"/>
      <c r="E1" s="27"/>
      <c r="F1" s="27"/>
      <c r="G1" s="27"/>
      <c r="H1" s="27"/>
      <c r="J1" t="s">
        <v>3</v>
      </c>
    </row>
    <row r="2" spans="2:11">
      <c r="J2">
        <v>45</v>
      </c>
      <c r="K2" t="s">
        <v>47</v>
      </c>
    </row>
    <row r="3" spans="2:11">
      <c r="B3" t="s">
        <v>37</v>
      </c>
      <c r="C3" s="3"/>
      <c r="D3" s="1"/>
      <c r="E3" s="1"/>
      <c r="F3" s="1"/>
      <c r="G3" s="1"/>
      <c r="H3" s="3"/>
      <c r="J3">
        <v>60</v>
      </c>
    </row>
    <row r="4" spans="2:11" ht="16.5" customHeight="1">
      <c r="B4" t="s">
        <v>38</v>
      </c>
      <c r="C4" s="3"/>
      <c r="D4" s="1"/>
      <c r="E4" s="1"/>
      <c r="F4" s="1"/>
      <c r="G4" s="1"/>
      <c r="H4" s="3"/>
      <c r="K4" s="2" t="s">
        <v>50</v>
      </c>
    </row>
    <row r="5" spans="2:11">
      <c r="B5" t="s">
        <v>12</v>
      </c>
      <c r="C5" s="3"/>
      <c r="D5" s="1"/>
      <c r="E5" s="1"/>
      <c r="F5" s="1"/>
      <c r="G5" s="1"/>
      <c r="H5" s="3"/>
    </row>
    <row r="6" spans="2:11">
      <c r="B6" t="s">
        <v>13</v>
      </c>
      <c r="C6" s="3"/>
      <c r="D6" s="7"/>
      <c r="E6" s="7"/>
      <c r="F6" s="7"/>
      <c r="G6" s="7"/>
      <c r="H6" s="3"/>
      <c r="K6" t="str">
        <f>IF(K2="город Смоленск",1,IF(K4="индивидуальный жилой дом","2","3"))</f>
        <v>3</v>
      </c>
    </row>
    <row r="7" spans="2:11">
      <c r="B7" t="s">
        <v>14</v>
      </c>
      <c r="C7" s="3"/>
      <c r="D7" s="7"/>
      <c r="E7" s="7"/>
      <c r="F7" s="7"/>
      <c r="G7" s="7"/>
      <c r="H7" s="3"/>
    </row>
    <row r="8" spans="2:11">
      <c r="B8" t="s">
        <v>15</v>
      </c>
      <c r="C8" s="3"/>
      <c r="D8" s="1"/>
      <c r="E8" s="1"/>
      <c r="F8" s="1"/>
      <c r="G8" s="1"/>
      <c r="H8" s="3"/>
      <c r="K8">
        <f>IF(K4="многоквартирный жилой дом до 3 этажей",1)+IF(K4="многоквартирный жилой дом 4 этажа и более",2)+IF(K4="объект капитального строительства до 2 этажей и площадью до 1500 кв.м. ",1)+IF(K4="объект капитального строительства более 2 этажей либо площадью более 1500 кв.м. ",2)+IF(K4="индивидуальный жилой дом",1)</f>
        <v>0</v>
      </c>
    </row>
    <row r="9" spans="2:11">
      <c r="B9" t="s">
        <v>16</v>
      </c>
      <c r="C9" s="3"/>
      <c r="D9" s="1"/>
      <c r="E9" s="1"/>
      <c r="F9" s="1"/>
      <c r="G9" s="1"/>
      <c r="H9" s="3"/>
    </row>
    <row r="10" spans="2:11">
      <c r="B10" t="s">
        <v>17</v>
      </c>
      <c r="C10" s="3"/>
      <c r="D10" s="1"/>
      <c r="E10" s="1"/>
      <c r="F10" s="1"/>
      <c r="G10" s="1"/>
      <c r="H10" s="3"/>
    </row>
    <row r="11" spans="2:11">
      <c r="B11" t="s">
        <v>18</v>
      </c>
      <c r="C11" s="3"/>
      <c r="D11" s="1"/>
      <c r="E11" s="1"/>
      <c r="F11" s="1"/>
      <c r="G11" s="1"/>
      <c r="H11" s="3"/>
      <c r="K11">
        <f>IF(Лист1!B13="",0,1)</f>
        <v>1</v>
      </c>
    </row>
    <row r="12" spans="2:11">
      <c r="B12" t="s">
        <v>19</v>
      </c>
      <c r="C12" s="3"/>
      <c r="D12" s="1"/>
      <c r="E12" s="1"/>
      <c r="F12" s="1"/>
      <c r="G12" s="1"/>
      <c r="H12" s="3"/>
      <c r="K12">
        <f>IF(Лист1!B14="",0,1)</f>
        <v>1</v>
      </c>
    </row>
    <row r="13" spans="2:11">
      <c r="B13" t="s">
        <v>20</v>
      </c>
      <c r="C13" s="3"/>
      <c r="D13" s="1"/>
      <c r="E13" s="1"/>
      <c r="F13" s="1"/>
      <c r="G13" s="1"/>
      <c r="H13" s="3"/>
      <c r="K13">
        <f>IF(Лист1!B15="",0,1)</f>
        <v>1</v>
      </c>
    </row>
    <row r="14" spans="2:11">
      <c r="B14" t="s">
        <v>21</v>
      </c>
      <c r="C14" s="3"/>
      <c r="D14" s="1"/>
      <c r="E14" s="1"/>
      <c r="F14" s="1"/>
      <c r="G14" s="1"/>
      <c r="H14" s="3"/>
    </row>
    <row r="15" spans="2:11">
      <c r="B15" t="s">
        <v>22</v>
      </c>
      <c r="C15" s="3"/>
      <c r="D15" s="1"/>
      <c r="E15" s="1"/>
      <c r="F15" s="1"/>
      <c r="G15" s="1"/>
      <c r="H15" s="3"/>
    </row>
    <row r="16" spans="2:11">
      <c r="B16" t="s">
        <v>23</v>
      </c>
      <c r="C16" s="3"/>
      <c r="D16" s="1"/>
      <c r="E16" s="1"/>
      <c r="F16" s="1"/>
      <c r="G16" s="1"/>
      <c r="H16" s="3"/>
      <c r="K16">
        <f>IF(Лист1!B16="",0,1)</f>
        <v>1</v>
      </c>
    </row>
    <row r="17" spans="2:12">
      <c r="B17" t="s">
        <v>24</v>
      </c>
      <c r="C17" s="3"/>
      <c r="D17" s="7"/>
      <c r="E17" s="7"/>
      <c r="F17" s="7"/>
      <c r="G17" s="7"/>
      <c r="H17" s="3"/>
      <c r="K17">
        <f>IF(Лист1!B17="",0,1)</f>
        <v>1</v>
      </c>
    </row>
    <row r="18" spans="2:12">
      <c r="B18" t="s">
        <v>25</v>
      </c>
      <c r="C18" s="3"/>
      <c r="D18" s="7"/>
      <c r="E18" s="7"/>
      <c r="F18" s="7"/>
      <c r="G18" s="7"/>
      <c r="H18" s="3"/>
      <c r="K18">
        <f>SUM(K11:K17)</f>
        <v>5</v>
      </c>
      <c r="L18" t="s">
        <v>42</v>
      </c>
    </row>
    <row r="19" spans="2:12">
      <c r="B19" t="s">
        <v>26</v>
      </c>
      <c r="C19" s="3"/>
      <c r="D19" s="7"/>
      <c r="E19" s="7"/>
      <c r="F19" s="7"/>
      <c r="G19" s="7"/>
      <c r="H19" s="3"/>
    </row>
    <row r="20" spans="2:12">
      <c r="B20" t="s">
        <v>27</v>
      </c>
      <c r="C20" s="3"/>
      <c r="D20" s="7"/>
      <c r="E20" s="7"/>
      <c r="F20" s="7"/>
      <c r="G20" s="7"/>
      <c r="H20" s="3"/>
    </row>
    <row r="21" spans="2:12">
      <c r="B21" t="s">
        <v>28</v>
      </c>
      <c r="C21" s="3"/>
      <c r="D21" s="7"/>
      <c r="E21" s="7"/>
      <c r="F21" s="7"/>
      <c r="G21" s="7"/>
      <c r="H21" s="3"/>
    </row>
    <row r="22" spans="2:12">
      <c r="B22" t="s">
        <v>29</v>
      </c>
      <c r="C22" s="3"/>
      <c r="D22" s="7"/>
      <c r="E22" s="7"/>
      <c r="F22" s="7"/>
      <c r="G22" s="7"/>
      <c r="H22" s="3"/>
    </row>
    <row r="23" spans="2:12">
      <c r="B23" t="s">
        <v>30</v>
      </c>
      <c r="C23" s="3"/>
      <c r="D23" s="7"/>
      <c r="E23" s="7"/>
      <c r="F23" s="7"/>
      <c r="G23" s="7"/>
      <c r="H23" s="3"/>
    </row>
    <row r="24" spans="2:12">
      <c r="B24" t="s">
        <v>31</v>
      </c>
      <c r="C24" s="3"/>
      <c r="D24" s="7"/>
      <c r="E24" s="7"/>
      <c r="F24" s="7"/>
      <c r="G24" s="7"/>
      <c r="H24" s="3"/>
    </row>
    <row r="25" spans="2:12">
      <c r="B25" t="s">
        <v>32</v>
      </c>
      <c r="C25" s="3"/>
      <c r="D25" s="7"/>
      <c r="E25" s="7"/>
      <c r="F25" s="7"/>
      <c r="G25" s="7"/>
      <c r="H25" s="3"/>
    </row>
    <row r="26" spans="2:12">
      <c r="B26" t="s">
        <v>33</v>
      </c>
      <c r="C26" s="3"/>
      <c r="D26" s="7"/>
      <c r="E26" s="7"/>
      <c r="F26" s="7"/>
      <c r="G26" s="7"/>
      <c r="H26" s="3"/>
    </row>
    <row r="27" spans="2:12">
      <c r="B27" t="s">
        <v>34</v>
      </c>
      <c r="C27" s="3"/>
      <c r="D27" s="7"/>
      <c r="E27" s="7"/>
      <c r="F27" s="7"/>
      <c r="G27" s="7"/>
      <c r="H27" s="3"/>
    </row>
    <row r="28" spans="2:12">
      <c r="B28" t="s">
        <v>35</v>
      </c>
      <c r="C28" s="3"/>
      <c r="D28" s="7"/>
      <c r="E28" s="7"/>
      <c r="F28" s="7"/>
      <c r="G28" s="7"/>
      <c r="H28" s="3"/>
    </row>
    <row r="29" spans="2:12">
      <c r="B29" t="s">
        <v>36</v>
      </c>
      <c r="C29" s="3"/>
      <c r="D29" s="7"/>
      <c r="E29" s="7"/>
      <c r="F29" s="7"/>
      <c r="G29" s="7"/>
      <c r="H29" s="3"/>
    </row>
    <row r="31" spans="2:12">
      <c r="B31" t="s">
        <v>43</v>
      </c>
    </row>
    <row r="32" spans="2:12">
      <c r="B32" t="s">
        <v>44</v>
      </c>
      <c r="D32" t="s">
        <v>9</v>
      </c>
      <c r="G32" t="s">
        <v>10</v>
      </c>
    </row>
    <row r="33" spans="2:7">
      <c r="B33" s="2" t="s">
        <v>49</v>
      </c>
      <c r="D33">
        <f>SUM(Лист1!O13,Лист1!O14,Лист1!O16,Лист1!O17)</f>
        <v>54</v>
      </c>
      <c r="G33">
        <f>SUM(Лист1!R13,Лист1!R14,Лист1!R16,Лист1!R17)</f>
        <v>56</v>
      </c>
    </row>
    <row r="34" spans="2:7" ht="30">
      <c r="B34" s="2" t="s">
        <v>48</v>
      </c>
    </row>
    <row r="35" spans="2:7" ht="15.75" customHeight="1">
      <c r="B35" s="2" t="s">
        <v>50</v>
      </c>
    </row>
  </sheetData>
  <mergeCells count="3">
    <mergeCell ref="C1:D1"/>
    <mergeCell ref="E1:F1"/>
    <mergeCell ref="G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Чайников Руслан Юрьевич</dc:creator>
  <cp:lastModifiedBy>Burdina_EL</cp:lastModifiedBy>
  <cp:lastPrinted>2017-09-28T06:24:17Z</cp:lastPrinted>
  <dcterms:created xsi:type="dcterms:W3CDTF">2017-09-27T12:29:31Z</dcterms:created>
  <dcterms:modified xsi:type="dcterms:W3CDTF">2020-10-22T08:00:44Z</dcterms:modified>
</cp:coreProperties>
</file>