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10110" yWindow="60" windowWidth="12810" windowHeight="11760" tabRatio="897"/>
  </bookViews>
  <sheets>
    <sheet name="Прилож" sheetId="4" r:id="rId1"/>
  </sheets>
  <definedNames>
    <definedName name="_GoBack" localSheetId="0">Прилож!$B$381</definedName>
    <definedName name="_xlnm.Print_Titles" localSheetId="0">Прилож!$11:$11</definedName>
    <definedName name="мп" localSheetId="0">#REF!</definedName>
    <definedName name="_xlnm.Print_Area" localSheetId="0">Прилож!$A$1:$R$1307</definedName>
    <definedName name="Перечень" localSheetId="0">#REF!</definedName>
    <definedName name="Перечень2" localSheetId="0">#REF!</definedName>
    <definedName name="Перечень3" localSheetId="0">#REF!</definedName>
  </definedNames>
  <calcPr calcId="145621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  <fileRecoveryPr autoRecover="0"/>
</workbook>
</file>

<file path=xl/calcChain.xml><?xml version="1.0" encoding="utf-8"?>
<calcChain xmlns="http://schemas.openxmlformats.org/spreadsheetml/2006/main">
  <c r="P114" i="4" l="1"/>
  <c r="K114" i="4"/>
  <c r="P113" i="4"/>
  <c r="K113" i="4"/>
  <c r="P112" i="4"/>
  <c r="K112" i="4"/>
  <c r="P111" i="4"/>
  <c r="K111" i="4"/>
  <c r="P110" i="4"/>
  <c r="K110" i="4"/>
  <c r="P109" i="4"/>
  <c r="K109" i="4"/>
  <c r="N1233" i="4" l="1"/>
  <c r="M1233" i="4"/>
  <c r="L1233" i="4"/>
  <c r="J1233" i="4"/>
  <c r="I1233" i="4"/>
  <c r="H1233" i="4"/>
  <c r="O1233" i="4"/>
  <c r="K1234" i="4"/>
  <c r="P1234" i="4" s="1"/>
  <c r="K295" i="4"/>
  <c r="P295" i="4" s="1"/>
  <c r="K683" i="4"/>
  <c r="P683" i="4" s="1"/>
  <c r="K748" i="4"/>
  <c r="P748" i="4" s="1"/>
  <c r="K1233" i="4" l="1"/>
  <c r="P1233" i="4" s="1"/>
  <c r="K1241" i="4" l="1"/>
  <c r="P1241" i="4" s="1"/>
  <c r="K496" i="4" l="1"/>
  <c r="P496" i="4" s="1"/>
  <c r="K1242" i="4"/>
  <c r="P1242" i="4" s="1"/>
  <c r="K349" i="4" l="1"/>
  <c r="P349" i="4" s="1"/>
  <c r="K344" i="4" l="1"/>
  <c r="P344" i="4" s="1"/>
  <c r="K772" i="4" l="1"/>
  <c r="P772" i="4" s="1"/>
  <c r="K1051" i="4" l="1"/>
  <c r="P1051" i="4" s="1"/>
  <c r="P51" i="4" l="1"/>
  <c r="K51" i="4"/>
  <c r="K50" i="4" l="1"/>
  <c r="P50" i="4" l="1"/>
  <c r="K1010" i="4" l="1"/>
  <c r="P1010" i="4" s="1"/>
  <c r="K45" i="4" l="1"/>
  <c r="P45" i="4" s="1"/>
  <c r="K1262" i="4" l="1"/>
  <c r="P1262" i="4" s="1"/>
  <c r="K513" i="4"/>
  <c r="P513" i="4" s="1"/>
  <c r="K512" i="4"/>
  <c r="P512" i="4" s="1"/>
  <c r="K189" i="4"/>
  <c r="P189" i="4" s="1"/>
  <c r="K188" i="4"/>
  <c r="P188" i="4" s="1"/>
  <c r="K203" i="4"/>
  <c r="P203" i="4" s="1"/>
  <c r="K161" i="4"/>
  <c r="P161" i="4" s="1"/>
  <c r="K1015" i="4" l="1"/>
  <c r="P1015" i="4" s="1"/>
  <c r="K997" i="4" l="1"/>
  <c r="P997" i="4" s="1"/>
  <c r="K798" i="4"/>
  <c r="P798" i="4" s="1"/>
  <c r="K1277" i="4"/>
  <c r="P1277" i="4" s="1"/>
  <c r="K1276" i="4"/>
  <c r="P1276" i="4" s="1"/>
  <c r="K1275" i="4"/>
  <c r="P1275" i="4" s="1"/>
  <c r="K1297" i="4" l="1"/>
  <c r="P1297" i="4" s="1"/>
  <c r="N1296" i="4"/>
  <c r="M1296" i="4"/>
  <c r="L1296" i="4"/>
  <c r="J1296" i="4"/>
  <c r="I1296" i="4"/>
  <c r="H1296" i="4"/>
  <c r="O1296" i="4"/>
  <c r="K1299" i="4"/>
  <c r="P1299" i="4" s="1"/>
  <c r="N1257" i="4"/>
  <c r="M1257" i="4"/>
  <c r="L1257" i="4"/>
  <c r="H1257" i="4"/>
  <c r="O1257" i="4"/>
  <c r="K1258" i="4"/>
  <c r="P1258" i="4" s="1"/>
  <c r="N343" i="4"/>
  <c r="M343" i="4"/>
  <c r="L343" i="4"/>
  <c r="J343" i="4"/>
  <c r="I343" i="4"/>
  <c r="H343" i="4"/>
  <c r="O343" i="4"/>
  <c r="K345" i="4"/>
  <c r="P345" i="4" s="1"/>
  <c r="K1021" i="4" l="1"/>
  <c r="P1021" i="4" s="1"/>
  <c r="N607" i="4" l="1"/>
  <c r="M607" i="4"/>
  <c r="L607" i="4"/>
  <c r="I607" i="4"/>
  <c r="H607" i="4"/>
  <c r="O607" i="4"/>
  <c r="K611" i="4"/>
  <c r="P611" i="4" s="1"/>
  <c r="K610" i="4"/>
  <c r="P610" i="4" s="1"/>
  <c r="K609" i="4"/>
  <c r="P609" i="4" s="1"/>
  <c r="K608" i="4" l="1"/>
  <c r="P608" i="4" s="1"/>
  <c r="K572" i="4" l="1"/>
  <c r="P572" i="4" s="1"/>
  <c r="O1251" i="4" l="1"/>
  <c r="N1251" i="4"/>
  <c r="M1251" i="4"/>
  <c r="L1251" i="4"/>
  <c r="J1251" i="4"/>
  <c r="I1251" i="4"/>
  <c r="H1251" i="4"/>
  <c r="S1252" i="4"/>
  <c r="K1252" i="4"/>
  <c r="K1251" i="4" s="1"/>
  <c r="P1251" i="4" l="1"/>
  <c r="P1252" i="4"/>
  <c r="P30" i="4" l="1"/>
  <c r="K30" i="4"/>
  <c r="P29" i="4"/>
  <c r="K29" i="4"/>
  <c r="P28" i="4"/>
  <c r="K28" i="4"/>
  <c r="K75" i="4"/>
  <c r="P75" i="4"/>
  <c r="K778" i="4" l="1"/>
  <c r="P778" i="4" s="1"/>
  <c r="O598" i="4" l="1"/>
  <c r="K599" i="4"/>
  <c r="P599" i="4" s="1"/>
  <c r="K774" i="4" l="1"/>
  <c r="P774" i="4" s="1"/>
  <c r="K1018" i="4"/>
  <c r="P1018" i="4" s="1"/>
  <c r="K1017" i="4"/>
  <c r="P1017" i="4" s="1"/>
  <c r="K1016" i="4"/>
  <c r="P1016" i="4" s="1"/>
  <c r="K576" i="4"/>
  <c r="P576" i="4" s="1"/>
  <c r="K574" i="4"/>
  <c r="P574" i="4" s="1"/>
  <c r="K566" i="4"/>
  <c r="P566" i="4" s="1"/>
  <c r="N564" i="4"/>
  <c r="M564" i="4"/>
  <c r="L564" i="4"/>
  <c r="J564" i="4"/>
  <c r="I564" i="4"/>
  <c r="H564" i="4"/>
  <c r="O564" i="4"/>
  <c r="K565" i="4"/>
  <c r="P565" i="4" s="1"/>
  <c r="K1303" i="4"/>
  <c r="P1303" i="4" s="1"/>
  <c r="K819" i="4"/>
  <c r="P819" i="4" s="1"/>
  <c r="K741" i="4"/>
  <c r="P741" i="4" s="1"/>
  <c r="K745" i="4"/>
  <c r="P745" i="4" s="1"/>
  <c r="K919" i="4" l="1"/>
  <c r="P919" i="4" s="1"/>
  <c r="K867" i="4"/>
  <c r="P867" i="4" s="1"/>
  <c r="N369" i="4" l="1"/>
  <c r="M369" i="4"/>
  <c r="L369" i="4"/>
  <c r="J369" i="4"/>
  <c r="I369" i="4"/>
  <c r="H369" i="4"/>
  <c r="O369" i="4"/>
  <c r="K371" i="4"/>
  <c r="P371" i="4" s="1"/>
  <c r="P49" i="4" l="1"/>
  <c r="K207" i="4" l="1"/>
  <c r="P207" i="4" s="1"/>
  <c r="K820" i="4" l="1"/>
  <c r="P820" i="4" s="1"/>
  <c r="K1153" i="4" l="1"/>
  <c r="P1153" i="4" s="1"/>
  <c r="K1163" i="4" l="1"/>
  <c r="P1163" i="4" s="1"/>
  <c r="K1162" i="4"/>
  <c r="P1162" i="4" s="1"/>
  <c r="K966" i="4" l="1"/>
  <c r="P966" i="4" s="1"/>
  <c r="O1204" i="4" l="1"/>
  <c r="N1204" i="4"/>
  <c r="M1204" i="4"/>
  <c r="L1204" i="4"/>
  <c r="J1204" i="4"/>
  <c r="I1204" i="4"/>
  <c r="H1204" i="4"/>
  <c r="K1205" i="4"/>
  <c r="K618" i="4"/>
  <c r="P618" i="4" s="1"/>
  <c r="P1205" i="4" l="1"/>
  <c r="K1207" i="4"/>
  <c r="P1207" i="4" s="1"/>
  <c r="K1019" i="4"/>
  <c r="P1019" i="4" s="1"/>
  <c r="K749" i="4"/>
  <c r="P749" i="4" s="1"/>
  <c r="K834" i="4"/>
  <c r="P834" i="4" s="1"/>
  <c r="K139" i="4" l="1"/>
  <c r="K138" i="4"/>
  <c r="K137" i="4"/>
  <c r="K136" i="4"/>
  <c r="K135" i="4"/>
  <c r="K134" i="4"/>
  <c r="K131" i="4"/>
  <c r="K130" i="4"/>
  <c r="K129" i="4"/>
  <c r="K128" i="4"/>
  <c r="K127" i="4"/>
  <c r="K126" i="4"/>
  <c r="K125" i="4"/>
  <c r="K124" i="4"/>
  <c r="K123" i="4"/>
  <c r="K122" i="4"/>
  <c r="K91" i="4"/>
  <c r="K90" i="4"/>
  <c r="K88" i="4"/>
  <c r="K83" i="4"/>
  <c r="K81" i="4"/>
  <c r="K23" i="4"/>
  <c r="K22" i="4"/>
  <c r="K21" i="4"/>
  <c r="K20" i="4"/>
  <c r="K19" i="4"/>
  <c r="K18" i="4"/>
  <c r="K17" i="4"/>
  <c r="K16" i="4"/>
  <c r="K15" i="4"/>
  <c r="K172" i="4"/>
  <c r="P172" i="4" s="1"/>
  <c r="K171" i="4"/>
  <c r="P171" i="4" s="1"/>
  <c r="K170" i="4"/>
  <c r="P170" i="4" s="1"/>
  <c r="K169" i="4"/>
  <c r="P169" i="4" s="1"/>
  <c r="K168" i="4"/>
  <c r="P168" i="4" s="1"/>
  <c r="K167" i="4"/>
  <c r="P167" i="4" s="1"/>
  <c r="K166" i="4"/>
  <c r="P166" i="4" s="1"/>
  <c r="K165" i="4"/>
  <c r="P165" i="4" s="1"/>
  <c r="K164" i="4"/>
  <c r="P164" i="4" s="1"/>
  <c r="K163" i="4"/>
  <c r="P163" i="4" s="1"/>
  <c r="K162" i="4"/>
  <c r="P162" i="4" s="1"/>
  <c r="K160" i="4"/>
  <c r="P160" i="4" s="1"/>
  <c r="K159" i="4"/>
  <c r="P159" i="4" s="1"/>
  <c r="K158" i="4"/>
  <c r="P158" i="4" s="1"/>
  <c r="K157" i="4"/>
  <c r="P157" i="4" s="1"/>
  <c r="K156" i="4"/>
  <c r="P156" i="4" s="1"/>
  <c r="K155" i="4"/>
  <c r="P155" i="4" s="1"/>
  <c r="K154" i="4"/>
  <c r="P154" i="4" s="1"/>
  <c r="K153" i="4"/>
  <c r="P153" i="4" s="1"/>
  <c r="K152" i="4"/>
  <c r="P152" i="4" s="1"/>
  <c r="K151" i="4"/>
  <c r="P151" i="4" s="1"/>
  <c r="K150" i="4"/>
  <c r="P150" i="4" s="1"/>
  <c r="K149" i="4"/>
  <c r="P149" i="4" s="1"/>
  <c r="K148" i="4"/>
  <c r="P148" i="4" s="1"/>
  <c r="K147" i="4"/>
  <c r="P147" i="4" s="1"/>
  <c r="K146" i="4"/>
  <c r="P146" i="4" s="1"/>
  <c r="K145" i="4"/>
  <c r="P145" i="4" s="1"/>
  <c r="K144" i="4"/>
  <c r="P144" i="4" s="1"/>
  <c r="K143" i="4"/>
  <c r="P143" i="4" s="1"/>
  <c r="K142" i="4"/>
  <c r="P142" i="4" s="1"/>
  <c r="K390" i="4" l="1"/>
  <c r="P390" i="4" s="1"/>
  <c r="K359" i="4"/>
  <c r="P359" i="4" s="1"/>
  <c r="K358" i="4"/>
  <c r="P358" i="4" s="1"/>
  <c r="K357" i="4"/>
  <c r="P357" i="4" s="1"/>
  <c r="K356" i="4"/>
  <c r="P356" i="4" s="1"/>
  <c r="K355" i="4"/>
  <c r="P355" i="4" s="1"/>
  <c r="K354" i="4"/>
  <c r="P354" i="4" s="1"/>
  <c r="K353" i="4"/>
  <c r="P353" i="4" s="1"/>
  <c r="K352" i="4"/>
  <c r="P352" i="4" s="1"/>
  <c r="K277" i="4"/>
  <c r="P277" i="4" s="1"/>
  <c r="K202" i="4"/>
  <c r="P202" i="4" s="1"/>
  <c r="K201" i="4"/>
  <c r="P201" i="4" s="1"/>
  <c r="K200" i="4"/>
  <c r="P200" i="4" s="1"/>
  <c r="K199" i="4"/>
  <c r="P199" i="4" s="1"/>
  <c r="K198" i="4"/>
  <c r="P198" i="4" s="1"/>
  <c r="K208" i="4"/>
  <c r="K206" i="4"/>
  <c r="P206" i="4" s="1"/>
  <c r="K195" i="4"/>
  <c r="P195" i="4" s="1"/>
  <c r="K194" i="4"/>
  <c r="P194" i="4" s="1"/>
  <c r="K193" i="4"/>
  <c r="P193" i="4" s="1"/>
  <c r="K192" i="4"/>
  <c r="P192" i="4" s="1"/>
  <c r="K191" i="4"/>
  <c r="P191" i="4" s="1"/>
  <c r="K190" i="4"/>
  <c r="P190" i="4" s="1"/>
  <c r="K187" i="4"/>
  <c r="P187" i="4" s="1"/>
  <c r="K186" i="4"/>
  <c r="P186" i="4" s="1"/>
  <c r="K183" i="4"/>
  <c r="P183" i="4" s="1"/>
  <c r="K182" i="4"/>
  <c r="P182" i="4" s="1"/>
  <c r="K181" i="4"/>
  <c r="P181" i="4" s="1"/>
  <c r="K180" i="4"/>
  <c r="P180" i="4" s="1"/>
  <c r="K179" i="4"/>
  <c r="P179" i="4" s="1"/>
  <c r="K178" i="4"/>
  <c r="P178" i="4" s="1"/>
  <c r="K177" i="4"/>
  <c r="P177" i="4" s="1"/>
  <c r="K176" i="4"/>
  <c r="P176" i="4" s="1"/>
  <c r="K175" i="4"/>
  <c r="P175" i="4" s="1"/>
  <c r="K215" i="4"/>
  <c r="O205" i="4"/>
  <c r="N205" i="4"/>
  <c r="M205" i="4"/>
  <c r="L205" i="4"/>
  <c r="J205" i="4"/>
  <c r="I205" i="4"/>
  <c r="H205" i="4"/>
  <c r="K280" i="4"/>
  <c r="K291" i="4"/>
  <c r="P291" i="4" s="1"/>
  <c r="K290" i="4"/>
  <c r="P290" i="4" s="1"/>
  <c r="K289" i="4"/>
  <c r="P289" i="4" s="1"/>
  <c r="K288" i="4"/>
  <c r="P288" i="4" s="1"/>
  <c r="K287" i="4"/>
  <c r="P287" i="4" s="1"/>
  <c r="K286" i="4"/>
  <c r="P286" i="4" s="1"/>
  <c r="K285" i="4"/>
  <c r="P285" i="4" s="1"/>
  <c r="K284" i="4"/>
  <c r="P284" i="4" s="1"/>
  <c r="K297" i="4"/>
  <c r="P297" i="4" s="1"/>
  <c r="K296" i="4"/>
  <c r="P296" i="4" s="1"/>
  <c r="K294" i="4"/>
  <c r="P294" i="4" s="1"/>
  <c r="K303" i="4"/>
  <c r="P303" i="4" s="1"/>
  <c r="K302" i="4"/>
  <c r="P302" i="4" s="1"/>
  <c r="K301" i="4"/>
  <c r="P301" i="4" s="1"/>
  <c r="K300" i="4"/>
  <c r="P300" i="4" s="1"/>
  <c r="K317" i="4"/>
  <c r="P317" i="4" s="1"/>
  <c r="K316" i="4"/>
  <c r="P316" i="4" s="1"/>
  <c r="K322" i="4"/>
  <c r="P322" i="4" s="1"/>
  <c r="K321" i="4"/>
  <c r="P321" i="4" s="1"/>
  <c r="K320" i="4"/>
  <c r="P320" i="4" s="1"/>
  <c r="K319" i="4"/>
  <c r="P319" i="4" s="1"/>
  <c r="K318" i="4"/>
  <c r="P318" i="4" s="1"/>
  <c r="K315" i="4"/>
  <c r="P315" i="4" s="1"/>
  <c r="K314" i="4"/>
  <c r="P314" i="4" s="1"/>
  <c r="K313" i="4"/>
  <c r="P313" i="4" s="1"/>
  <c r="K312" i="4"/>
  <c r="P312" i="4" s="1"/>
  <c r="K311" i="4"/>
  <c r="P311" i="4" s="1"/>
  <c r="K310" i="4"/>
  <c r="P310" i="4" s="1"/>
  <c r="K309" i="4"/>
  <c r="P309" i="4" s="1"/>
  <c r="K308" i="4"/>
  <c r="P308" i="4" s="1"/>
  <c r="K307" i="4"/>
  <c r="P307" i="4" s="1"/>
  <c r="K306" i="4"/>
  <c r="P306" i="4" s="1"/>
  <c r="K1307" i="4"/>
  <c r="P1307" i="4" s="1"/>
  <c r="K1304" i="4"/>
  <c r="P1304" i="4" s="1"/>
  <c r="K1302" i="4"/>
  <c r="P1302" i="4" s="1"/>
  <c r="K1298" i="4"/>
  <c r="K1294" i="4"/>
  <c r="P1294" i="4" s="1"/>
  <c r="K1293" i="4"/>
  <c r="P1293" i="4" s="1"/>
  <c r="K1292" i="4"/>
  <c r="P1292" i="4" s="1"/>
  <c r="K1291" i="4"/>
  <c r="P1291" i="4" s="1"/>
  <c r="K1290" i="4"/>
  <c r="P1290" i="4" s="1"/>
  <c r="K1289" i="4"/>
  <c r="P1289" i="4" s="1"/>
  <c r="K1288" i="4"/>
  <c r="P1288" i="4" s="1"/>
  <c r="K1287" i="4"/>
  <c r="P1287" i="4" s="1"/>
  <c r="K1286" i="4"/>
  <c r="P1286" i="4" s="1"/>
  <c r="K1285" i="4"/>
  <c r="P1285" i="4" s="1"/>
  <c r="K1284" i="4"/>
  <c r="P1284" i="4" s="1"/>
  <c r="K1283" i="4"/>
  <c r="P1283" i="4" s="1"/>
  <c r="K1282" i="4"/>
  <c r="P1282" i="4" s="1"/>
  <c r="K1281" i="4"/>
  <c r="P1281" i="4" s="1"/>
  <c r="K1280" i="4"/>
  <c r="P1280" i="4" s="1"/>
  <c r="K1279" i="4"/>
  <c r="P1279" i="4" s="1"/>
  <c r="K1278" i="4"/>
  <c r="P1278" i="4" s="1"/>
  <c r="K1274" i="4"/>
  <c r="P1274" i="4" s="1"/>
  <c r="K1273" i="4"/>
  <c r="K1272" i="4"/>
  <c r="P1272" i="4" s="1"/>
  <c r="K1271" i="4"/>
  <c r="P1271" i="4" s="1"/>
  <c r="K1270" i="4"/>
  <c r="P1270" i="4" s="1"/>
  <c r="K1269" i="4"/>
  <c r="P1269" i="4" s="1"/>
  <c r="K1268" i="4"/>
  <c r="P1268" i="4" s="1"/>
  <c r="K1267" i="4"/>
  <c r="P1267" i="4" s="1"/>
  <c r="K1266" i="4"/>
  <c r="P1266" i="4" s="1"/>
  <c r="K1265" i="4"/>
  <c r="P1265" i="4" s="1"/>
  <c r="K1264" i="4"/>
  <c r="P1264" i="4" s="1"/>
  <c r="K1263" i="4"/>
  <c r="P1263" i="4" s="1"/>
  <c r="K1261" i="4"/>
  <c r="P1261" i="4" s="1"/>
  <c r="K1260" i="4"/>
  <c r="P1260" i="4" s="1"/>
  <c r="K1259" i="4"/>
  <c r="P1259" i="4" s="1"/>
  <c r="O1254" i="4"/>
  <c r="N1254" i="4"/>
  <c r="M1254" i="4"/>
  <c r="L1254" i="4"/>
  <c r="J1254" i="4"/>
  <c r="I1254" i="4"/>
  <c r="H1254" i="4"/>
  <c r="K1255" i="4"/>
  <c r="K1254" i="4" s="1"/>
  <c r="O1246" i="4"/>
  <c r="N1246" i="4"/>
  <c r="M1246" i="4"/>
  <c r="L1246" i="4"/>
  <c r="J1246" i="4"/>
  <c r="I1246" i="4"/>
  <c r="H1246" i="4"/>
  <c r="K1249" i="4"/>
  <c r="P1249" i="4" s="1"/>
  <c r="K1248" i="4"/>
  <c r="P1248" i="4" s="1"/>
  <c r="K1247" i="4"/>
  <c r="O1240" i="4"/>
  <c r="N1240" i="4"/>
  <c r="M1240" i="4"/>
  <c r="L1240" i="4"/>
  <c r="J1240" i="4"/>
  <c r="I1240" i="4"/>
  <c r="H1240" i="4"/>
  <c r="K1244" i="4"/>
  <c r="P1244" i="4" s="1"/>
  <c r="K1243" i="4"/>
  <c r="P1243" i="4" s="1"/>
  <c r="O1236" i="4"/>
  <c r="N1236" i="4"/>
  <c r="M1236" i="4"/>
  <c r="L1236" i="4"/>
  <c r="J1236" i="4"/>
  <c r="I1236" i="4"/>
  <c r="H1236" i="4"/>
  <c r="K1238" i="4"/>
  <c r="P1238" i="4" s="1"/>
  <c r="K1237" i="4"/>
  <c r="P1237" i="4" s="1"/>
  <c r="O1228" i="4"/>
  <c r="N1228" i="4"/>
  <c r="M1228" i="4"/>
  <c r="L1228" i="4"/>
  <c r="J1228" i="4"/>
  <c r="I1228" i="4"/>
  <c r="H1228" i="4"/>
  <c r="K1231" i="4"/>
  <c r="P1231" i="4" s="1"/>
  <c r="K1230" i="4"/>
  <c r="P1230" i="4" s="1"/>
  <c r="K1229" i="4"/>
  <c r="P1229" i="4" s="1"/>
  <c r="O1219" i="4"/>
  <c r="N1219" i="4"/>
  <c r="M1219" i="4"/>
  <c r="L1219" i="4"/>
  <c r="J1219" i="4"/>
  <c r="I1219" i="4"/>
  <c r="H1219" i="4"/>
  <c r="K1226" i="4"/>
  <c r="P1226" i="4" s="1"/>
  <c r="K1225" i="4"/>
  <c r="P1225" i="4" s="1"/>
  <c r="K1224" i="4"/>
  <c r="P1224" i="4" s="1"/>
  <c r="K1223" i="4"/>
  <c r="P1223" i="4" s="1"/>
  <c r="K1222" i="4"/>
  <c r="P1222" i="4" s="1"/>
  <c r="K1221" i="4"/>
  <c r="P1221" i="4" s="1"/>
  <c r="K1220" i="4"/>
  <c r="O1215" i="4"/>
  <c r="N1215" i="4"/>
  <c r="M1215" i="4"/>
  <c r="L1215" i="4"/>
  <c r="J1215" i="4"/>
  <c r="I1215" i="4"/>
  <c r="H1215" i="4"/>
  <c r="K1217" i="4"/>
  <c r="P1217" i="4" s="1"/>
  <c r="K1216" i="4"/>
  <c r="O1211" i="4"/>
  <c r="N1211" i="4"/>
  <c r="M1211" i="4"/>
  <c r="L1211" i="4"/>
  <c r="J1211" i="4"/>
  <c r="I1211" i="4"/>
  <c r="H1211" i="4"/>
  <c r="K1213" i="4"/>
  <c r="P1213" i="4" s="1"/>
  <c r="K1212" i="4"/>
  <c r="P1212" i="4" s="1"/>
  <c r="K1209" i="4"/>
  <c r="P1209" i="4" s="1"/>
  <c r="K1208" i="4"/>
  <c r="P1208" i="4" s="1"/>
  <c r="K1206" i="4"/>
  <c r="O1201" i="4"/>
  <c r="N1201" i="4"/>
  <c r="M1201" i="4"/>
  <c r="L1201" i="4"/>
  <c r="J1201" i="4"/>
  <c r="I1201" i="4"/>
  <c r="H1201" i="4"/>
  <c r="K1202" i="4"/>
  <c r="K1201" i="4" s="1"/>
  <c r="O1198" i="4"/>
  <c r="N1198" i="4"/>
  <c r="M1198" i="4"/>
  <c r="L1198" i="4"/>
  <c r="J1198" i="4"/>
  <c r="I1198" i="4"/>
  <c r="H1198" i="4"/>
  <c r="K1199" i="4"/>
  <c r="K1198" i="4" s="1"/>
  <c r="O1169" i="4"/>
  <c r="N1169" i="4"/>
  <c r="M1169" i="4"/>
  <c r="L1169" i="4"/>
  <c r="J1169" i="4"/>
  <c r="I1169" i="4"/>
  <c r="H1169" i="4"/>
  <c r="K1196" i="4"/>
  <c r="P1196" i="4" s="1"/>
  <c r="K1195" i="4"/>
  <c r="P1195" i="4" s="1"/>
  <c r="K1194" i="4"/>
  <c r="P1194" i="4" s="1"/>
  <c r="K1193" i="4"/>
  <c r="P1193" i="4" s="1"/>
  <c r="K1192" i="4"/>
  <c r="P1192" i="4" s="1"/>
  <c r="K1191" i="4"/>
  <c r="P1191" i="4" s="1"/>
  <c r="K1190" i="4"/>
  <c r="P1190" i="4" s="1"/>
  <c r="K1189" i="4"/>
  <c r="P1189" i="4" s="1"/>
  <c r="K1188" i="4"/>
  <c r="P1188" i="4" s="1"/>
  <c r="K1187" i="4"/>
  <c r="P1187" i="4" s="1"/>
  <c r="K1186" i="4"/>
  <c r="P1186" i="4" s="1"/>
  <c r="K1185" i="4"/>
  <c r="P1185" i="4" s="1"/>
  <c r="K1184" i="4"/>
  <c r="P1184" i="4" s="1"/>
  <c r="K1183" i="4"/>
  <c r="P1183" i="4" s="1"/>
  <c r="K1182" i="4"/>
  <c r="P1182" i="4" s="1"/>
  <c r="K1181" i="4"/>
  <c r="P1181" i="4" s="1"/>
  <c r="K1180" i="4"/>
  <c r="P1180" i="4" s="1"/>
  <c r="K1179" i="4"/>
  <c r="P1179" i="4" s="1"/>
  <c r="K1178" i="4"/>
  <c r="P1178" i="4" s="1"/>
  <c r="K1177" i="4"/>
  <c r="P1177" i="4" s="1"/>
  <c r="K1176" i="4"/>
  <c r="P1176" i="4" s="1"/>
  <c r="K1175" i="4"/>
  <c r="P1175" i="4" s="1"/>
  <c r="K1174" i="4"/>
  <c r="P1174" i="4" s="1"/>
  <c r="K1173" i="4"/>
  <c r="P1173" i="4" s="1"/>
  <c r="K1172" i="4"/>
  <c r="P1172" i="4" s="1"/>
  <c r="K1171" i="4"/>
  <c r="P1171" i="4" s="1"/>
  <c r="K1170" i="4"/>
  <c r="P1170" i="4" s="1"/>
  <c r="O1161" i="4"/>
  <c r="N1161" i="4"/>
  <c r="M1161" i="4"/>
  <c r="L1161" i="4"/>
  <c r="J1161" i="4"/>
  <c r="I1161" i="4"/>
  <c r="H1161" i="4"/>
  <c r="K1167" i="4"/>
  <c r="P1167" i="4" s="1"/>
  <c r="K1166" i="4"/>
  <c r="P1166" i="4" s="1"/>
  <c r="K1165" i="4"/>
  <c r="P1165" i="4" s="1"/>
  <c r="K1164" i="4"/>
  <c r="N1136" i="4"/>
  <c r="M1136" i="4"/>
  <c r="L1136" i="4"/>
  <c r="J1136" i="4"/>
  <c r="I1136" i="4"/>
  <c r="H1136" i="4"/>
  <c r="K1134" i="4"/>
  <c r="P1134" i="4" s="1"/>
  <c r="K1133" i="4"/>
  <c r="P1133" i="4" s="1"/>
  <c r="K1132" i="4"/>
  <c r="P1132" i="4" s="1"/>
  <c r="K1131" i="4"/>
  <c r="P1131" i="4" s="1"/>
  <c r="K1130" i="4"/>
  <c r="P1130" i="4" s="1"/>
  <c r="O1129" i="4"/>
  <c r="N1129" i="4"/>
  <c r="M1129" i="4"/>
  <c r="L1129" i="4"/>
  <c r="J1129" i="4"/>
  <c r="I1129" i="4"/>
  <c r="H1129" i="4"/>
  <c r="N1123" i="4"/>
  <c r="M1123" i="4"/>
  <c r="L1123" i="4"/>
  <c r="J1123" i="4"/>
  <c r="I1123" i="4"/>
  <c r="H1123" i="4"/>
  <c r="O1117" i="4"/>
  <c r="N1117" i="4"/>
  <c r="M1117" i="4"/>
  <c r="L1117" i="4"/>
  <c r="J1117" i="4"/>
  <c r="I1117" i="4"/>
  <c r="H1117" i="4"/>
  <c r="K1115" i="4"/>
  <c r="P1115" i="4" s="1"/>
  <c r="K1114" i="4"/>
  <c r="P1114" i="4" s="1"/>
  <c r="O1113" i="4"/>
  <c r="N1113" i="4"/>
  <c r="M1113" i="4"/>
  <c r="L1113" i="4"/>
  <c r="J1113" i="4"/>
  <c r="I1113" i="4"/>
  <c r="H1113" i="4"/>
  <c r="K1111" i="4"/>
  <c r="K1110" i="4" s="1"/>
  <c r="O1110" i="4"/>
  <c r="N1110" i="4"/>
  <c r="M1110" i="4"/>
  <c r="L1110" i="4"/>
  <c r="J1110" i="4"/>
  <c r="I1110" i="4"/>
  <c r="H1110" i="4"/>
  <c r="K1108" i="4"/>
  <c r="P1108" i="4" s="1"/>
  <c r="K1107" i="4"/>
  <c r="P1107" i="4" s="1"/>
  <c r="K1106" i="4"/>
  <c r="O1105" i="4"/>
  <c r="N1105" i="4"/>
  <c r="M1105" i="4"/>
  <c r="L1105" i="4"/>
  <c r="J1105" i="4"/>
  <c r="I1105" i="4"/>
  <c r="H1105" i="4"/>
  <c r="H1097" i="4"/>
  <c r="K1103" i="4"/>
  <c r="P1103" i="4" s="1"/>
  <c r="K1101" i="4"/>
  <c r="P1101" i="4" s="1"/>
  <c r="K1100" i="4"/>
  <c r="P1100" i="4" s="1"/>
  <c r="K1099" i="4"/>
  <c r="P1099" i="4" s="1"/>
  <c r="K1098" i="4"/>
  <c r="P1098" i="4" s="1"/>
  <c r="O1093" i="4"/>
  <c r="N1093" i="4"/>
  <c r="M1093" i="4"/>
  <c r="L1093" i="4"/>
  <c r="J1093" i="4"/>
  <c r="I1093" i="4"/>
  <c r="H1093" i="4"/>
  <c r="K1095" i="4"/>
  <c r="P1095" i="4" s="1"/>
  <c r="K1094" i="4"/>
  <c r="P1094" i="4" s="1"/>
  <c r="N1097" i="4"/>
  <c r="M1097" i="4"/>
  <c r="L1097" i="4"/>
  <c r="J1097" i="4"/>
  <c r="I1097" i="4"/>
  <c r="O1081" i="4"/>
  <c r="N1081" i="4"/>
  <c r="M1081" i="4"/>
  <c r="L1081" i="4"/>
  <c r="J1081" i="4"/>
  <c r="I1081" i="4"/>
  <c r="H1081" i="4"/>
  <c r="K1091" i="4"/>
  <c r="K1090" i="4"/>
  <c r="P1090" i="4" s="1"/>
  <c r="K1089" i="4"/>
  <c r="P1089" i="4" s="1"/>
  <c r="K1088" i="4"/>
  <c r="P1088" i="4" s="1"/>
  <c r="K1087" i="4"/>
  <c r="P1087" i="4" s="1"/>
  <c r="K1086" i="4"/>
  <c r="P1086" i="4" s="1"/>
  <c r="K1085" i="4"/>
  <c r="P1085" i="4" s="1"/>
  <c r="K1084" i="4"/>
  <c r="P1084" i="4" s="1"/>
  <c r="K1083" i="4"/>
  <c r="P1083" i="4" s="1"/>
  <c r="K1082" i="4"/>
  <c r="P1082" i="4" s="1"/>
  <c r="O1078" i="4"/>
  <c r="N1078" i="4"/>
  <c r="M1078" i="4"/>
  <c r="L1078" i="4"/>
  <c r="J1078" i="4"/>
  <c r="I1078" i="4"/>
  <c r="H1078" i="4"/>
  <c r="K1079" i="4"/>
  <c r="K1078" i="4" s="1"/>
  <c r="N1068" i="4"/>
  <c r="M1068" i="4"/>
  <c r="L1068" i="4"/>
  <c r="J1068" i="4"/>
  <c r="I1068" i="4"/>
  <c r="H1068" i="4"/>
  <c r="K1076" i="4"/>
  <c r="P1076" i="4" s="1"/>
  <c r="K1075" i="4"/>
  <c r="P1075" i="4" s="1"/>
  <c r="K1074" i="4"/>
  <c r="P1074" i="4" s="1"/>
  <c r="K1070" i="4"/>
  <c r="P1070" i="4" s="1"/>
  <c r="K1069" i="4"/>
  <c r="P1069" i="4" s="1"/>
  <c r="O1061" i="4"/>
  <c r="N1061" i="4"/>
  <c r="M1061" i="4"/>
  <c r="L1061" i="4"/>
  <c r="J1061" i="4"/>
  <c r="I1061" i="4"/>
  <c r="H1061" i="4"/>
  <c r="K1066" i="4"/>
  <c r="P1066" i="4" s="1"/>
  <c r="K1065" i="4"/>
  <c r="P1065" i="4" s="1"/>
  <c r="K1064" i="4"/>
  <c r="P1064" i="4" s="1"/>
  <c r="K1063" i="4"/>
  <c r="P1063" i="4" s="1"/>
  <c r="K1062" i="4"/>
  <c r="O1055" i="4"/>
  <c r="N1055" i="4"/>
  <c r="M1055" i="4"/>
  <c r="L1055" i="4"/>
  <c r="J1055" i="4"/>
  <c r="I1055" i="4"/>
  <c r="H1055" i="4"/>
  <c r="K1059" i="4"/>
  <c r="P1059" i="4" s="1"/>
  <c r="K1058" i="4"/>
  <c r="P1058" i="4" s="1"/>
  <c r="K1057" i="4"/>
  <c r="P1057" i="4" s="1"/>
  <c r="K1056" i="4"/>
  <c r="P1056" i="4" s="1"/>
  <c r="N722" i="4"/>
  <c r="M722" i="4"/>
  <c r="L722" i="4"/>
  <c r="J722" i="4"/>
  <c r="I722" i="4"/>
  <c r="K823" i="4"/>
  <c r="P823" i="4" s="1"/>
  <c r="K980" i="4"/>
  <c r="P980" i="4" s="1"/>
  <c r="K1027" i="4"/>
  <c r="P1027" i="4" s="1"/>
  <c r="K886" i="4"/>
  <c r="P886" i="4" s="1"/>
  <c r="K755" i="4"/>
  <c r="P755" i="4" s="1"/>
  <c r="K828" i="4"/>
  <c r="P828" i="4" s="1"/>
  <c r="K826" i="4"/>
  <c r="P826" i="4" s="1"/>
  <c r="K786" i="4"/>
  <c r="P786" i="4" s="1"/>
  <c r="K978" i="4"/>
  <c r="P978" i="4" s="1"/>
  <c r="K759" i="4"/>
  <c r="P759" i="4" s="1"/>
  <c r="K1024" i="4"/>
  <c r="P1024" i="4" s="1"/>
  <c r="K1052" i="4"/>
  <c r="P1052" i="4" s="1"/>
  <c r="K887" i="4"/>
  <c r="P887" i="4" s="1"/>
  <c r="K953" i="4"/>
  <c r="P953" i="4" s="1"/>
  <c r="K938" i="4"/>
  <c r="P938" i="4" s="1"/>
  <c r="P1298" i="4" l="1"/>
  <c r="K1296" i="4"/>
  <c r="P1273" i="4"/>
  <c r="K1257" i="4"/>
  <c r="K1204" i="4"/>
  <c r="P1206" i="4"/>
  <c r="P1204" i="4" s="1"/>
  <c r="P1078" i="4"/>
  <c r="P1199" i="4"/>
  <c r="P1111" i="4"/>
  <c r="K1113" i="4"/>
  <c r="K205" i="4"/>
  <c r="K1246" i="4"/>
  <c r="K1215" i="4"/>
  <c r="P1216" i="4"/>
  <c r="P1255" i="4"/>
  <c r="P1247" i="4"/>
  <c r="K1219" i="4"/>
  <c r="K1161" i="4"/>
  <c r="P1161" i="4" s="1"/>
  <c r="K1129" i="4"/>
  <c r="P1129" i="4" s="1"/>
  <c r="P1220" i="4"/>
  <c r="P208" i="4"/>
  <c r="K1061" i="4"/>
  <c r="P1198" i="4"/>
  <c r="P1164" i="4"/>
  <c r="K1228" i="4"/>
  <c r="K1055" i="4"/>
  <c r="P1055" i="4" s="1"/>
  <c r="K1093" i="4"/>
  <c r="K1105" i="4"/>
  <c r="K1211" i="4"/>
  <c r="K1240" i="4"/>
  <c r="K1236" i="4"/>
  <c r="P1062" i="4"/>
  <c r="P1079" i="4"/>
  <c r="P1106" i="4"/>
  <c r="P1202" i="4"/>
  <c r="K1169" i="4"/>
  <c r="K1081" i="4"/>
  <c r="P1081" i="4" s="1"/>
  <c r="P1091" i="4"/>
  <c r="N718" i="4"/>
  <c r="M718" i="4"/>
  <c r="L718" i="4"/>
  <c r="J718" i="4"/>
  <c r="I718" i="4"/>
  <c r="H718" i="4"/>
  <c r="K720" i="4"/>
  <c r="O709" i="4"/>
  <c r="N709" i="4"/>
  <c r="M709" i="4"/>
  <c r="L709" i="4"/>
  <c r="J709" i="4"/>
  <c r="I709" i="4"/>
  <c r="H709" i="4"/>
  <c r="K716" i="4"/>
  <c r="P716" i="4" s="1"/>
  <c r="K715" i="4"/>
  <c r="P715" i="4" s="1"/>
  <c r="K714" i="4"/>
  <c r="P714" i="4" s="1"/>
  <c r="K713" i="4"/>
  <c r="P713" i="4" s="1"/>
  <c r="K712" i="4"/>
  <c r="P712" i="4" s="1"/>
  <c r="K711" i="4"/>
  <c r="P711" i="4" s="1"/>
  <c r="K710" i="4"/>
  <c r="P710" i="4" s="1"/>
  <c r="K707" i="4"/>
  <c r="P707" i="4" s="1"/>
  <c r="K706" i="4"/>
  <c r="P706" i="4" s="1"/>
  <c r="K705" i="4"/>
  <c r="P705" i="4" s="1"/>
  <c r="K704" i="4"/>
  <c r="P704" i="4" s="1"/>
  <c r="O696" i="4"/>
  <c r="N696" i="4"/>
  <c r="M696" i="4"/>
  <c r="L696" i="4"/>
  <c r="J696" i="4"/>
  <c r="I696" i="4"/>
  <c r="H696" i="4"/>
  <c r="K701" i="4"/>
  <c r="P701" i="4" s="1"/>
  <c r="K700" i="4"/>
  <c r="P700" i="4" s="1"/>
  <c r="K699" i="4"/>
  <c r="P699" i="4" s="1"/>
  <c r="K698" i="4"/>
  <c r="P698" i="4" s="1"/>
  <c r="K697" i="4"/>
  <c r="P697" i="4" s="1"/>
  <c r="O691" i="4"/>
  <c r="N691" i="4"/>
  <c r="M691" i="4"/>
  <c r="L691" i="4"/>
  <c r="J691" i="4"/>
  <c r="I691" i="4"/>
  <c r="H691" i="4"/>
  <c r="K694" i="4"/>
  <c r="P694" i="4" s="1"/>
  <c r="K693" i="4"/>
  <c r="P693" i="4" s="1"/>
  <c r="K692" i="4"/>
  <c r="O682" i="4"/>
  <c r="N682" i="4"/>
  <c r="M682" i="4"/>
  <c r="L682" i="4"/>
  <c r="J682" i="4"/>
  <c r="I682" i="4"/>
  <c r="H682" i="4"/>
  <c r="K689" i="4"/>
  <c r="P689" i="4" s="1"/>
  <c r="K688" i="4"/>
  <c r="P688" i="4" s="1"/>
  <c r="K687" i="4"/>
  <c r="K686" i="4"/>
  <c r="P686" i="4" s="1"/>
  <c r="K685" i="4"/>
  <c r="P685" i="4" s="1"/>
  <c r="K684" i="4"/>
  <c r="P684" i="4" s="1"/>
  <c r="O678" i="4"/>
  <c r="N678" i="4"/>
  <c r="M678" i="4"/>
  <c r="L678" i="4"/>
  <c r="J678" i="4"/>
  <c r="I678" i="4"/>
  <c r="H678" i="4"/>
  <c r="K680" i="4"/>
  <c r="P680" i="4" s="1"/>
  <c r="K679" i="4"/>
  <c r="O670" i="4"/>
  <c r="N670" i="4"/>
  <c r="M670" i="4"/>
  <c r="L670" i="4"/>
  <c r="J670" i="4"/>
  <c r="I670" i="4"/>
  <c r="H670" i="4"/>
  <c r="K676" i="4"/>
  <c r="P676" i="4" s="1"/>
  <c r="K675" i="4"/>
  <c r="P675" i="4" s="1"/>
  <c r="K674" i="4"/>
  <c r="P674" i="4" s="1"/>
  <c r="K673" i="4"/>
  <c r="P673" i="4" s="1"/>
  <c r="K672" i="4"/>
  <c r="K671" i="4"/>
  <c r="P671" i="4" s="1"/>
  <c r="K668" i="4"/>
  <c r="P668" i="4" s="1"/>
  <c r="K667" i="4"/>
  <c r="P667" i="4" s="1"/>
  <c r="K666" i="4"/>
  <c r="P666" i="4" s="1"/>
  <c r="K665" i="4"/>
  <c r="P665" i="4" s="1"/>
  <c r="K664" i="4"/>
  <c r="P664" i="4" s="1"/>
  <c r="K663" i="4"/>
  <c r="P663" i="4" s="1"/>
  <c r="K662" i="4"/>
  <c r="P662" i="4" s="1"/>
  <c r="K661" i="4"/>
  <c r="P661" i="4" s="1"/>
  <c r="K660" i="4"/>
  <c r="P660" i="4" s="1"/>
  <c r="K659" i="4"/>
  <c r="P659" i="4" s="1"/>
  <c r="K658" i="4"/>
  <c r="P658" i="4" s="1"/>
  <c r="K657" i="4"/>
  <c r="P657" i="4" s="1"/>
  <c r="K656" i="4"/>
  <c r="P656" i="4" s="1"/>
  <c r="K655" i="4"/>
  <c r="P655" i="4" s="1"/>
  <c r="K654" i="4"/>
  <c r="P654" i="4" s="1"/>
  <c r="K653" i="4"/>
  <c r="P653" i="4" s="1"/>
  <c r="K652" i="4"/>
  <c r="P652" i="4" s="1"/>
  <c r="K651" i="4"/>
  <c r="P651" i="4" s="1"/>
  <c r="K650" i="4"/>
  <c r="P650" i="4" s="1"/>
  <c r="K649" i="4"/>
  <c r="P649" i="4" s="1"/>
  <c r="K648" i="4"/>
  <c r="P648" i="4" s="1"/>
  <c r="K647" i="4"/>
  <c r="P647" i="4" s="1"/>
  <c r="K646" i="4"/>
  <c r="P646" i="4" s="1"/>
  <c r="K645" i="4"/>
  <c r="P645" i="4" s="1"/>
  <c r="K644" i="4"/>
  <c r="P644" i="4" s="1"/>
  <c r="K643" i="4"/>
  <c r="P643" i="4" s="1"/>
  <c r="K642" i="4"/>
  <c r="P642" i="4" s="1"/>
  <c r="K641" i="4"/>
  <c r="P641" i="4" s="1"/>
  <c r="K640" i="4"/>
  <c r="P640" i="4" s="1"/>
  <c r="K639" i="4"/>
  <c r="P639" i="4" s="1"/>
  <c r="K638" i="4"/>
  <c r="P638" i="4" s="1"/>
  <c r="K637" i="4"/>
  <c r="P637" i="4" s="1"/>
  <c r="K636" i="4"/>
  <c r="P636" i="4" s="1"/>
  <c r="K635" i="4"/>
  <c r="P635" i="4" s="1"/>
  <c r="K634" i="4"/>
  <c r="P634" i="4" s="1"/>
  <c r="K633" i="4"/>
  <c r="P633" i="4" s="1"/>
  <c r="K632" i="4"/>
  <c r="P632" i="4" s="1"/>
  <c r="K631" i="4"/>
  <c r="P631" i="4" s="1"/>
  <c r="K630" i="4"/>
  <c r="P630" i="4" s="1"/>
  <c r="K629" i="4"/>
  <c r="P629" i="4" s="1"/>
  <c r="K628" i="4"/>
  <c r="P628" i="4" s="1"/>
  <c r="K627" i="4"/>
  <c r="P627" i="4" s="1"/>
  <c r="K626" i="4"/>
  <c r="P626" i="4" s="1"/>
  <c r="K625" i="4"/>
  <c r="P625" i="4" s="1"/>
  <c r="K624" i="4"/>
  <c r="P624" i="4" s="1"/>
  <c r="K623" i="4"/>
  <c r="P623" i="4" s="1"/>
  <c r="K622" i="4"/>
  <c r="P622" i="4" s="1"/>
  <c r="K621" i="4"/>
  <c r="P621" i="4" s="1"/>
  <c r="K620" i="4"/>
  <c r="P620" i="4" s="1"/>
  <c r="K619" i="4"/>
  <c r="P619" i="4" s="1"/>
  <c r="K617" i="4"/>
  <c r="P617" i="4" s="1"/>
  <c r="K616" i="4"/>
  <c r="P616" i="4" s="1"/>
  <c r="K615" i="4"/>
  <c r="P615" i="4" s="1"/>
  <c r="K614" i="4"/>
  <c r="P614" i="4" s="1"/>
  <c r="K613" i="4"/>
  <c r="P613" i="4" s="1"/>
  <c r="K612" i="4"/>
  <c r="H598" i="4"/>
  <c r="K605" i="4"/>
  <c r="P605" i="4" s="1"/>
  <c r="K604" i="4"/>
  <c r="P604" i="4" s="1"/>
  <c r="K603" i="4"/>
  <c r="P603" i="4" s="1"/>
  <c r="K602" i="4"/>
  <c r="P602" i="4" s="1"/>
  <c r="K601" i="4"/>
  <c r="P601" i="4" s="1"/>
  <c r="K600" i="4"/>
  <c r="P600" i="4" s="1"/>
  <c r="O594" i="4"/>
  <c r="N594" i="4"/>
  <c r="M594" i="4"/>
  <c r="L594" i="4"/>
  <c r="J594" i="4"/>
  <c r="I594" i="4"/>
  <c r="H594" i="4"/>
  <c r="K596" i="4"/>
  <c r="P596" i="4" s="1"/>
  <c r="K595" i="4"/>
  <c r="O588" i="4"/>
  <c r="N588" i="4"/>
  <c r="M588" i="4"/>
  <c r="L588" i="4"/>
  <c r="J588" i="4"/>
  <c r="I588" i="4"/>
  <c r="H588" i="4"/>
  <c r="K592" i="4"/>
  <c r="P592" i="4" s="1"/>
  <c r="K591" i="4"/>
  <c r="P591" i="4" s="1"/>
  <c r="K590" i="4"/>
  <c r="P590" i="4" s="1"/>
  <c r="K589" i="4"/>
  <c r="O584" i="4"/>
  <c r="N584" i="4"/>
  <c r="M584" i="4"/>
  <c r="L584" i="4"/>
  <c r="J584" i="4"/>
  <c r="I584" i="4"/>
  <c r="H584" i="4"/>
  <c r="K586" i="4"/>
  <c r="K585" i="4"/>
  <c r="P585" i="4" s="1"/>
  <c r="K66" i="4"/>
  <c r="K49" i="4"/>
  <c r="N25" i="4"/>
  <c r="M25" i="4"/>
  <c r="L25" i="4"/>
  <c r="J25" i="4"/>
  <c r="I25" i="4"/>
  <c r="H25" i="4"/>
  <c r="K582" i="4"/>
  <c r="P582" i="4" s="1"/>
  <c r="K581" i="4"/>
  <c r="P581" i="4" s="1"/>
  <c r="K580" i="4"/>
  <c r="P580" i="4" s="1"/>
  <c r="K579" i="4"/>
  <c r="P579" i="4" s="1"/>
  <c r="K578" i="4"/>
  <c r="P578" i="4" s="1"/>
  <c r="K577" i="4"/>
  <c r="P577" i="4" s="1"/>
  <c r="K575" i="4"/>
  <c r="P575" i="4" s="1"/>
  <c r="K573" i="4"/>
  <c r="P573" i="4" s="1"/>
  <c r="K569" i="4"/>
  <c r="P569" i="4" s="1"/>
  <c r="K568" i="4"/>
  <c r="K567" i="4"/>
  <c r="K571" i="4"/>
  <c r="P571" i="4" s="1"/>
  <c r="K570" i="4"/>
  <c r="P570" i="4" s="1"/>
  <c r="O558" i="4"/>
  <c r="N558" i="4"/>
  <c r="M558" i="4"/>
  <c r="L558" i="4"/>
  <c r="J558" i="4"/>
  <c r="I558" i="4"/>
  <c r="H558" i="4"/>
  <c r="K562" i="4"/>
  <c r="P562" i="4" s="1"/>
  <c r="K561" i="4"/>
  <c r="P561" i="4" s="1"/>
  <c r="K560" i="4"/>
  <c r="P560" i="4" s="1"/>
  <c r="K559" i="4"/>
  <c r="O551" i="4"/>
  <c r="N551" i="4"/>
  <c r="M551" i="4"/>
  <c r="L551" i="4"/>
  <c r="J551" i="4"/>
  <c r="I551" i="4"/>
  <c r="H551" i="4"/>
  <c r="K556" i="4"/>
  <c r="P556" i="4" s="1"/>
  <c r="K555" i="4"/>
  <c r="P555" i="4" s="1"/>
  <c r="K552" i="4"/>
  <c r="P552" i="4" s="1"/>
  <c r="O554" i="4"/>
  <c r="N554" i="4"/>
  <c r="M554" i="4"/>
  <c r="L554" i="4"/>
  <c r="J554" i="4"/>
  <c r="I554" i="4"/>
  <c r="H554" i="4"/>
  <c r="O548" i="4"/>
  <c r="N548" i="4"/>
  <c r="M548" i="4"/>
  <c r="L548" i="4"/>
  <c r="J548" i="4"/>
  <c r="I548" i="4"/>
  <c r="H548" i="4"/>
  <c r="K549" i="4"/>
  <c r="K548" i="4" s="1"/>
  <c r="K546" i="4"/>
  <c r="P546" i="4" s="1"/>
  <c r="K545" i="4"/>
  <c r="P545" i="4" s="1"/>
  <c r="K544" i="4"/>
  <c r="P544" i="4" s="1"/>
  <c r="K543" i="4"/>
  <c r="P543" i="4" s="1"/>
  <c r="K542" i="4"/>
  <c r="P542" i="4" s="1"/>
  <c r="K541" i="4"/>
  <c r="P541" i="4" s="1"/>
  <c r="K540" i="4"/>
  <c r="P540" i="4" s="1"/>
  <c r="K539" i="4"/>
  <c r="P539" i="4" s="1"/>
  <c r="K538" i="4"/>
  <c r="P538" i="4" s="1"/>
  <c r="K537" i="4"/>
  <c r="P537" i="4" s="1"/>
  <c r="K536" i="4"/>
  <c r="O535" i="4"/>
  <c r="N535" i="4"/>
  <c r="M535" i="4"/>
  <c r="L535" i="4"/>
  <c r="J535" i="4"/>
  <c r="I535" i="4"/>
  <c r="H535" i="4"/>
  <c r="O523" i="4"/>
  <c r="N523" i="4"/>
  <c r="M523" i="4"/>
  <c r="L523" i="4"/>
  <c r="J523" i="4"/>
  <c r="I523" i="4"/>
  <c r="H523" i="4"/>
  <c r="K528" i="4"/>
  <c r="P528" i="4" s="1"/>
  <c r="K527" i="4"/>
  <c r="P527" i="4" s="1"/>
  <c r="K526" i="4"/>
  <c r="P526" i="4" s="1"/>
  <c r="K525" i="4"/>
  <c r="P525" i="4" s="1"/>
  <c r="K524" i="4"/>
  <c r="P524" i="4" s="1"/>
  <c r="K533" i="4"/>
  <c r="P533" i="4" s="1"/>
  <c r="K532" i="4"/>
  <c r="P532" i="4" s="1"/>
  <c r="K531" i="4"/>
  <c r="P531" i="4" s="1"/>
  <c r="K530" i="4"/>
  <c r="P530" i="4" s="1"/>
  <c r="K529" i="4"/>
  <c r="K521" i="4"/>
  <c r="P521" i="4" s="1"/>
  <c r="K520" i="4"/>
  <c r="P520" i="4" s="1"/>
  <c r="K519" i="4"/>
  <c r="O518" i="4"/>
  <c r="N518" i="4"/>
  <c r="M518" i="4"/>
  <c r="L518" i="4"/>
  <c r="J518" i="4"/>
  <c r="I518" i="4"/>
  <c r="H518" i="4"/>
  <c r="K516" i="4"/>
  <c r="P516" i="4" s="1"/>
  <c r="K515" i="4"/>
  <c r="P515" i="4" s="1"/>
  <c r="K514" i="4"/>
  <c r="P514" i="4" s="1"/>
  <c r="K511" i="4"/>
  <c r="P511" i="4" s="1"/>
  <c r="K510" i="4"/>
  <c r="P510" i="4" s="1"/>
  <c r="K509" i="4"/>
  <c r="P509" i="4" s="1"/>
  <c r="K508" i="4"/>
  <c r="P508" i="4" s="1"/>
  <c r="K507" i="4"/>
  <c r="P507" i="4" s="1"/>
  <c r="K506" i="4"/>
  <c r="P506" i="4" s="1"/>
  <c r="K505" i="4"/>
  <c r="P505" i="4" s="1"/>
  <c r="K504" i="4"/>
  <c r="P504" i="4" s="1"/>
  <c r="K503" i="4"/>
  <c r="P503" i="4" s="1"/>
  <c r="K502" i="4"/>
  <c r="P502" i="4" s="1"/>
  <c r="K501" i="4"/>
  <c r="P501" i="4" s="1"/>
  <c r="K500" i="4"/>
  <c r="P500" i="4" s="1"/>
  <c r="K499" i="4"/>
  <c r="P499" i="4" s="1"/>
  <c r="K498" i="4"/>
  <c r="P498" i="4" s="1"/>
  <c r="K497" i="4"/>
  <c r="P497" i="4" s="1"/>
  <c r="K495" i="4"/>
  <c r="P495" i="4" s="1"/>
  <c r="K494" i="4"/>
  <c r="P494" i="4" s="1"/>
  <c r="K493" i="4"/>
  <c r="P493" i="4" s="1"/>
  <c r="K492" i="4"/>
  <c r="P492" i="4" s="1"/>
  <c r="K491" i="4"/>
  <c r="P491" i="4" s="1"/>
  <c r="K490" i="4"/>
  <c r="P490" i="4" s="1"/>
  <c r="K489" i="4"/>
  <c r="P489" i="4" s="1"/>
  <c r="K488" i="4"/>
  <c r="P488" i="4" s="1"/>
  <c r="K487" i="4"/>
  <c r="P487" i="4" s="1"/>
  <c r="K486" i="4"/>
  <c r="P486" i="4" s="1"/>
  <c r="K485" i="4"/>
  <c r="P485" i="4" s="1"/>
  <c r="K484" i="4"/>
  <c r="P484" i="4" s="1"/>
  <c r="K483" i="4"/>
  <c r="P483" i="4" s="1"/>
  <c r="K482" i="4"/>
  <c r="P482" i="4" s="1"/>
  <c r="K481" i="4"/>
  <c r="P481" i="4" s="1"/>
  <c r="K480" i="4"/>
  <c r="P480" i="4" s="1"/>
  <c r="K479" i="4"/>
  <c r="P479" i="4" s="1"/>
  <c r="K478" i="4"/>
  <c r="P478" i="4" s="1"/>
  <c r="K477" i="4"/>
  <c r="P477" i="4" s="1"/>
  <c r="K476" i="4"/>
  <c r="P476" i="4" s="1"/>
  <c r="K475" i="4"/>
  <c r="P475" i="4" s="1"/>
  <c r="K474" i="4"/>
  <c r="P474" i="4" s="1"/>
  <c r="K473" i="4"/>
  <c r="P473" i="4" s="1"/>
  <c r="K472" i="4"/>
  <c r="P472" i="4" s="1"/>
  <c r="K471" i="4"/>
  <c r="P471" i="4" s="1"/>
  <c r="K470" i="4"/>
  <c r="P470" i="4" s="1"/>
  <c r="K469" i="4"/>
  <c r="P469" i="4" s="1"/>
  <c r="K468" i="4"/>
  <c r="P468" i="4" s="1"/>
  <c r="K467" i="4"/>
  <c r="P467" i="4" s="1"/>
  <c r="K466" i="4"/>
  <c r="P466" i="4" s="1"/>
  <c r="K465" i="4"/>
  <c r="P465" i="4" s="1"/>
  <c r="K464" i="4"/>
  <c r="P464" i="4" s="1"/>
  <c r="K463" i="4"/>
  <c r="P463" i="4" s="1"/>
  <c r="K462" i="4"/>
  <c r="P462" i="4" s="1"/>
  <c r="K461" i="4"/>
  <c r="P461" i="4" s="1"/>
  <c r="K460" i="4"/>
  <c r="P460" i="4" s="1"/>
  <c r="K459" i="4"/>
  <c r="P459" i="4" s="1"/>
  <c r="K458" i="4"/>
  <c r="P458" i="4" s="1"/>
  <c r="K457" i="4"/>
  <c r="P457" i="4" s="1"/>
  <c r="K456" i="4"/>
  <c r="P456" i="4" s="1"/>
  <c r="O455" i="4"/>
  <c r="N455" i="4"/>
  <c r="M455" i="4"/>
  <c r="L455" i="4"/>
  <c r="J455" i="4"/>
  <c r="I455" i="4"/>
  <c r="H455" i="4"/>
  <c r="K453" i="4"/>
  <c r="K452" i="4"/>
  <c r="K451" i="4"/>
  <c r="K450" i="4"/>
  <c r="K449" i="4"/>
  <c r="K448" i="4"/>
  <c r="K447" i="4"/>
  <c r="O446" i="4"/>
  <c r="N446" i="4"/>
  <c r="M446" i="4"/>
  <c r="L446" i="4"/>
  <c r="J446" i="4"/>
  <c r="I446" i="4"/>
  <c r="O437" i="4"/>
  <c r="N437" i="4"/>
  <c r="M437" i="4"/>
  <c r="L437" i="4"/>
  <c r="J437" i="4"/>
  <c r="I437" i="4"/>
  <c r="K444" i="4"/>
  <c r="K443" i="4"/>
  <c r="K442" i="4"/>
  <c r="K441" i="4"/>
  <c r="K440" i="4"/>
  <c r="K439" i="4"/>
  <c r="K438" i="4"/>
  <c r="K435" i="4"/>
  <c r="K434" i="4"/>
  <c r="O433" i="4"/>
  <c r="N433" i="4"/>
  <c r="M433" i="4"/>
  <c r="L433" i="4"/>
  <c r="J433" i="4"/>
  <c r="I433" i="4"/>
  <c r="O422" i="4"/>
  <c r="N422" i="4"/>
  <c r="M422" i="4"/>
  <c r="L422" i="4"/>
  <c r="J422" i="4"/>
  <c r="I422" i="4"/>
  <c r="K431" i="4"/>
  <c r="K430" i="4"/>
  <c r="K429" i="4"/>
  <c r="K428" i="4"/>
  <c r="K427" i="4"/>
  <c r="K426" i="4"/>
  <c r="K425" i="4"/>
  <c r="K424" i="4"/>
  <c r="K423" i="4"/>
  <c r="K410" i="4"/>
  <c r="K420" i="4"/>
  <c r="K417" i="4"/>
  <c r="K414" i="4"/>
  <c r="K413" i="4"/>
  <c r="P413" i="4" s="1"/>
  <c r="K411" i="4"/>
  <c r="K409" i="4"/>
  <c r="K408" i="4"/>
  <c r="K419" i="4"/>
  <c r="P419" i="4" s="1"/>
  <c r="K418" i="4"/>
  <c r="P418" i="4" s="1"/>
  <c r="K412" i="4"/>
  <c r="K407" i="4"/>
  <c r="K416" i="4"/>
  <c r="P416" i="4" s="1"/>
  <c r="K415" i="4"/>
  <c r="K406" i="4"/>
  <c r="O405" i="4"/>
  <c r="N405" i="4"/>
  <c r="M405" i="4"/>
  <c r="L405" i="4"/>
  <c r="J405" i="4"/>
  <c r="I405" i="4"/>
  <c r="K403" i="4"/>
  <c r="K402" i="4"/>
  <c r="K401" i="4"/>
  <c r="K400" i="4"/>
  <c r="K399" i="4"/>
  <c r="K398" i="4"/>
  <c r="K397" i="4"/>
  <c r="K396" i="4"/>
  <c r="K395" i="4"/>
  <c r="K394" i="4"/>
  <c r="K393" i="4"/>
  <c r="K392" i="4"/>
  <c r="K391" i="4"/>
  <c r="O389" i="4"/>
  <c r="N389" i="4"/>
  <c r="M389" i="4"/>
  <c r="L389" i="4"/>
  <c r="J389" i="4"/>
  <c r="I389" i="4"/>
  <c r="O386" i="4"/>
  <c r="N386" i="4"/>
  <c r="M386" i="4"/>
  <c r="L386" i="4"/>
  <c r="J386" i="4"/>
  <c r="I386" i="4"/>
  <c r="H386" i="4"/>
  <c r="K387" i="4"/>
  <c r="K386" i="4" s="1"/>
  <c r="K384" i="4"/>
  <c r="K383" i="4" s="1"/>
  <c r="O383" i="4"/>
  <c r="N383" i="4"/>
  <c r="M383" i="4"/>
  <c r="L383" i="4"/>
  <c r="J383" i="4"/>
  <c r="I383" i="4"/>
  <c r="H383" i="4"/>
  <c r="K381" i="4"/>
  <c r="P381" i="4" s="1"/>
  <c r="K380" i="4"/>
  <c r="P380" i="4" s="1"/>
  <c r="K379" i="4"/>
  <c r="P379" i="4" s="1"/>
  <c r="K378" i="4"/>
  <c r="O377" i="4"/>
  <c r="N377" i="4"/>
  <c r="M377" i="4"/>
  <c r="L377" i="4"/>
  <c r="J377" i="4"/>
  <c r="I377" i="4"/>
  <c r="H377" i="4"/>
  <c r="K370" i="4"/>
  <c r="P370" i="4" s="1"/>
  <c r="K375" i="4"/>
  <c r="P375" i="4" s="1"/>
  <c r="K374" i="4"/>
  <c r="P374" i="4" s="1"/>
  <c r="K373" i="4"/>
  <c r="P373" i="4" s="1"/>
  <c r="K372" i="4"/>
  <c r="K367" i="4"/>
  <c r="P367" i="4" s="1"/>
  <c r="K366" i="4"/>
  <c r="P366" i="4" s="1"/>
  <c r="K365" i="4"/>
  <c r="P365" i="4" s="1"/>
  <c r="K364" i="4"/>
  <c r="P364" i="4" s="1"/>
  <c r="K363" i="4"/>
  <c r="P363" i="4" s="1"/>
  <c r="K362" i="4"/>
  <c r="P362" i="4" s="1"/>
  <c r="O361" i="4"/>
  <c r="N361" i="4"/>
  <c r="M361" i="4"/>
  <c r="L361" i="4"/>
  <c r="J361" i="4"/>
  <c r="I361" i="4"/>
  <c r="H361" i="4"/>
  <c r="O351" i="4"/>
  <c r="N351" i="4"/>
  <c r="M351" i="4"/>
  <c r="L351" i="4"/>
  <c r="J351" i="4"/>
  <c r="I351" i="4"/>
  <c r="H351" i="4"/>
  <c r="K348" i="4"/>
  <c r="P348" i="4" s="1"/>
  <c r="K347" i="4"/>
  <c r="P347" i="4" s="1"/>
  <c r="K346" i="4"/>
  <c r="K341" i="4"/>
  <c r="P341" i="4" s="1"/>
  <c r="K340" i="4"/>
  <c r="P340" i="4" s="1"/>
  <c r="O339" i="4"/>
  <c r="N339" i="4"/>
  <c r="M339" i="4"/>
  <c r="L339" i="4"/>
  <c r="J339" i="4"/>
  <c r="I339" i="4"/>
  <c r="H339" i="4"/>
  <c r="O336" i="4"/>
  <c r="N336" i="4"/>
  <c r="M336" i="4"/>
  <c r="L336" i="4"/>
  <c r="J336" i="4"/>
  <c r="I336" i="4"/>
  <c r="H336" i="4"/>
  <c r="K337" i="4"/>
  <c r="K336" i="4" s="1"/>
  <c r="K334" i="4"/>
  <c r="P334" i="4" s="1"/>
  <c r="K333" i="4"/>
  <c r="P333" i="4" s="1"/>
  <c r="K332" i="4"/>
  <c r="P332" i="4" s="1"/>
  <c r="K331" i="4"/>
  <c r="O330" i="4"/>
  <c r="N330" i="4"/>
  <c r="M330" i="4"/>
  <c r="L330" i="4"/>
  <c r="J330" i="4"/>
  <c r="I330" i="4"/>
  <c r="H330" i="4"/>
  <c r="O327" i="4"/>
  <c r="N327" i="4"/>
  <c r="M327" i="4"/>
  <c r="L327" i="4"/>
  <c r="J327" i="4"/>
  <c r="I327" i="4"/>
  <c r="H327" i="4"/>
  <c r="K328" i="4"/>
  <c r="P328" i="4" s="1"/>
  <c r="K325" i="4"/>
  <c r="P325" i="4" s="1"/>
  <c r="O324" i="4"/>
  <c r="N324" i="4"/>
  <c r="M324" i="4"/>
  <c r="L324" i="4"/>
  <c r="J324" i="4"/>
  <c r="I324" i="4"/>
  <c r="H324" i="4"/>
  <c r="O305" i="4"/>
  <c r="N305" i="4"/>
  <c r="M305" i="4"/>
  <c r="L305" i="4"/>
  <c r="J305" i="4"/>
  <c r="I305" i="4"/>
  <c r="H305" i="4"/>
  <c r="O299" i="4"/>
  <c r="N299" i="4"/>
  <c r="M299" i="4"/>
  <c r="L299" i="4"/>
  <c r="J299" i="4"/>
  <c r="I299" i="4"/>
  <c r="H299" i="4"/>
  <c r="O293" i="4"/>
  <c r="N293" i="4"/>
  <c r="M293" i="4"/>
  <c r="L293" i="4"/>
  <c r="J293" i="4"/>
  <c r="I293" i="4"/>
  <c r="H293" i="4"/>
  <c r="O283" i="4"/>
  <c r="N283" i="4"/>
  <c r="M283" i="4"/>
  <c r="L283" i="4"/>
  <c r="J283" i="4"/>
  <c r="I283" i="4"/>
  <c r="H283" i="4"/>
  <c r="K281" i="4"/>
  <c r="P281" i="4" s="1"/>
  <c r="O279" i="4"/>
  <c r="N279" i="4"/>
  <c r="M279" i="4"/>
  <c r="L279" i="4"/>
  <c r="J279" i="4"/>
  <c r="I279" i="4"/>
  <c r="H279" i="4"/>
  <c r="K276" i="4"/>
  <c r="P276" i="4" s="1"/>
  <c r="K275" i="4"/>
  <c r="P275" i="4" s="1"/>
  <c r="K274" i="4"/>
  <c r="P274" i="4" s="1"/>
  <c r="K273" i="4"/>
  <c r="P273" i="4" s="1"/>
  <c r="O272" i="4"/>
  <c r="N272" i="4"/>
  <c r="M272" i="4"/>
  <c r="L272" i="4"/>
  <c r="J272" i="4"/>
  <c r="I272" i="4"/>
  <c r="H272" i="4"/>
  <c r="K270" i="4"/>
  <c r="P270" i="4" s="1"/>
  <c r="K269" i="4"/>
  <c r="P269" i="4" s="1"/>
  <c r="K268" i="4"/>
  <c r="P268" i="4" s="1"/>
  <c r="K267" i="4"/>
  <c r="P267" i="4" s="1"/>
  <c r="K266" i="4"/>
  <c r="P266" i="4" s="1"/>
  <c r="K265" i="4"/>
  <c r="P265" i="4" s="1"/>
  <c r="K264" i="4"/>
  <c r="P264" i="4" s="1"/>
  <c r="K263" i="4"/>
  <c r="P263" i="4" s="1"/>
  <c r="K262" i="4"/>
  <c r="P262" i="4" s="1"/>
  <c r="K261" i="4"/>
  <c r="P261" i="4" s="1"/>
  <c r="K260" i="4"/>
  <c r="P260" i="4" s="1"/>
  <c r="K259" i="4"/>
  <c r="K258" i="4"/>
  <c r="P258" i="4" s="1"/>
  <c r="K257" i="4"/>
  <c r="P257" i="4" s="1"/>
  <c r="K256" i="4"/>
  <c r="P256" i="4" s="1"/>
  <c r="K255" i="4"/>
  <c r="P255" i="4" s="1"/>
  <c r="K254" i="4"/>
  <c r="P254" i="4" s="1"/>
  <c r="K253" i="4"/>
  <c r="P253" i="4" s="1"/>
  <c r="K252" i="4"/>
  <c r="P252" i="4" s="1"/>
  <c r="K251" i="4"/>
  <c r="P251" i="4" s="1"/>
  <c r="K250" i="4"/>
  <c r="P250" i="4" s="1"/>
  <c r="K249" i="4"/>
  <c r="P249" i="4" s="1"/>
  <c r="K248" i="4"/>
  <c r="P248" i="4" s="1"/>
  <c r="K247" i="4"/>
  <c r="P247" i="4" s="1"/>
  <c r="K246" i="4"/>
  <c r="P246" i="4" s="1"/>
  <c r="K245" i="4"/>
  <c r="P245" i="4" s="1"/>
  <c r="K244" i="4"/>
  <c r="P244" i="4" s="1"/>
  <c r="K243" i="4"/>
  <c r="P243" i="4" s="1"/>
  <c r="K242" i="4"/>
  <c r="P242" i="4" s="1"/>
  <c r="K241" i="4"/>
  <c r="P241" i="4" s="1"/>
  <c r="K240" i="4"/>
  <c r="P240" i="4" s="1"/>
  <c r="P259" i="4"/>
  <c r="O239" i="4"/>
  <c r="N239" i="4"/>
  <c r="M239" i="4"/>
  <c r="L239" i="4"/>
  <c r="J239" i="4"/>
  <c r="I239" i="4"/>
  <c r="H239" i="4"/>
  <c r="K237" i="4"/>
  <c r="P237" i="4" s="1"/>
  <c r="K236" i="4"/>
  <c r="P236" i="4" s="1"/>
  <c r="K235" i="4"/>
  <c r="P235" i="4" s="1"/>
  <c r="K234" i="4"/>
  <c r="O233" i="4"/>
  <c r="N233" i="4"/>
  <c r="M233" i="4"/>
  <c r="L233" i="4"/>
  <c r="J233" i="4"/>
  <c r="I233" i="4"/>
  <c r="H233" i="4"/>
  <c r="K231" i="4"/>
  <c r="K230" i="4" s="1"/>
  <c r="O230" i="4"/>
  <c r="N230" i="4"/>
  <c r="M230" i="4"/>
  <c r="L230" i="4"/>
  <c r="J230" i="4"/>
  <c r="I230" i="4"/>
  <c r="K228" i="4"/>
  <c r="K227" i="4" s="1"/>
  <c r="O227" i="4"/>
  <c r="N227" i="4"/>
  <c r="M227" i="4"/>
  <c r="L227" i="4"/>
  <c r="J227" i="4"/>
  <c r="I227" i="4"/>
  <c r="H227" i="4"/>
  <c r="K225" i="4"/>
  <c r="P225" i="4" s="1"/>
  <c r="K224" i="4"/>
  <c r="P224" i="4" s="1"/>
  <c r="K218" i="4"/>
  <c r="P218" i="4" s="1"/>
  <c r="K223" i="4"/>
  <c r="P223" i="4" s="1"/>
  <c r="K222" i="4"/>
  <c r="P222" i="4" s="1"/>
  <c r="K220" i="4"/>
  <c r="P220" i="4" s="1"/>
  <c r="K221" i="4"/>
  <c r="P221" i="4" s="1"/>
  <c r="K219" i="4"/>
  <c r="P219" i="4" s="1"/>
  <c r="K217" i="4"/>
  <c r="P217" i="4" s="1"/>
  <c r="K216" i="4"/>
  <c r="P216" i="4" s="1"/>
  <c r="K212" i="4"/>
  <c r="P212" i="4" s="1"/>
  <c r="K211" i="4"/>
  <c r="P211" i="4" s="1"/>
  <c r="K213" i="4"/>
  <c r="P213" i="4" s="1"/>
  <c r="K214" i="4"/>
  <c r="P214" i="4" s="1"/>
  <c r="P215" i="4"/>
  <c r="O210" i="4"/>
  <c r="N210" i="4"/>
  <c r="M210" i="4"/>
  <c r="L210" i="4"/>
  <c r="J210" i="4"/>
  <c r="I210" i="4"/>
  <c r="H210" i="4"/>
  <c r="O197" i="4"/>
  <c r="N197" i="4"/>
  <c r="M197" i="4"/>
  <c r="L197" i="4"/>
  <c r="J197" i="4"/>
  <c r="I197" i="4"/>
  <c r="H197" i="4"/>
  <c r="O185" i="4"/>
  <c r="N185" i="4"/>
  <c r="M185" i="4"/>
  <c r="L185" i="4"/>
  <c r="K185" i="4"/>
  <c r="J185" i="4"/>
  <c r="I185" i="4"/>
  <c r="H185" i="4"/>
  <c r="P346" i="4" l="1"/>
  <c r="K343" i="4"/>
  <c r="P343" i="4" s="1"/>
  <c r="P612" i="4"/>
  <c r="K607" i="4"/>
  <c r="P607" i="4" s="1"/>
  <c r="P567" i="4"/>
  <c r="K564" i="4"/>
  <c r="P564" i="4" s="1"/>
  <c r="P372" i="4"/>
  <c r="K369" i="4"/>
  <c r="P369" i="4" s="1"/>
  <c r="P227" i="4"/>
  <c r="K330" i="4"/>
  <c r="K691" i="4"/>
  <c r="P691" i="4" s="1"/>
  <c r="K584" i="4"/>
  <c r="P584" i="4" s="1"/>
  <c r="K682" i="4"/>
  <c r="P682" i="4" s="1"/>
  <c r="K283" i="4"/>
  <c r="P283" i="4" s="1"/>
  <c r="K299" i="4"/>
  <c r="K324" i="4"/>
  <c r="P324" i="4" s="1"/>
  <c r="K535" i="4"/>
  <c r="P535" i="4" s="1"/>
  <c r="P548" i="4"/>
  <c r="K678" i="4"/>
  <c r="P678" i="4" s="1"/>
  <c r="K377" i="4"/>
  <c r="K588" i="4"/>
  <c r="K279" i="4"/>
  <c r="P279" i="4" s="1"/>
  <c r="P336" i="4"/>
  <c r="P383" i="4"/>
  <c r="K523" i="4"/>
  <c r="P523" i="4" s="1"/>
  <c r="K558" i="4"/>
  <c r="K594" i="4"/>
  <c r="P594" i="4" s="1"/>
  <c r="K670" i="4"/>
  <c r="P670" i="4" s="1"/>
  <c r="K210" i="4"/>
  <c r="P210" i="4" s="1"/>
  <c r="K233" i="4"/>
  <c r="P234" i="4"/>
  <c r="K293" i="4"/>
  <c r="P293" i="4" s="1"/>
  <c r="P280" i="4"/>
  <c r="K422" i="4"/>
  <c r="P423" i="4"/>
  <c r="K433" i="4"/>
  <c r="K446" i="4"/>
  <c r="K455" i="4"/>
  <c r="P455" i="4" s="1"/>
  <c r="K518" i="4"/>
  <c r="P518" i="4" s="1"/>
  <c r="P529" i="4"/>
  <c r="P559" i="4"/>
  <c r="P586" i="4"/>
  <c r="P595" i="4"/>
  <c r="P672" i="4"/>
  <c r="P679" i="4"/>
  <c r="P687" i="4"/>
  <c r="K696" i="4"/>
  <c r="P696" i="4" s="1"/>
  <c r="P720" i="4"/>
  <c r="P228" i="4"/>
  <c r="K239" i="4"/>
  <c r="P239" i="4" s="1"/>
  <c r="P337" i="4"/>
  <c r="P384" i="4"/>
  <c r="K437" i="4"/>
  <c r="P519" i="4"/>
  <c r="K554" i="4"/>
  <c r="K551" i="4"/>
  <c r="P692" i="4"/>
  <c r="K709" i="4"/>
  <c r="P709" i="4" s="1"/>
  <c r="P378" i="4"/>
  <c r="P589" i="4"/>
  <c r="P185" i="4"/>
  <c r="K272" i="4"/>
  <c r="P272" i="4" s="1"/>
  <c r="K305" i="4"/>
  <c r="K327" i="4"/>
  <c r="P327" i="4" s="1"/>
  <c r="K339" i="4"/>
  <c r="P339" i="4" s="1"/>
  <c r="K361" i="4"/>
  <c r="P387" i="4"/>
  <c r="K389" i="4"/>
  <c r="P536" i="4"/>
  <c r="P549" i="4"/>
  <c r="P568" i="4"/>
  <c r="K405" i="4"/>
  <c r="K351" i="4"/>
  <c r="K197" i="4"/>
  <c r="P197" i="4" s="1"/>
  <c r="O174" i="4"/>
  <c r="N174" i="4"/>
  <c r="M174" i="4"/>
  <c r="L174" i="4"/>
  <c r="J174" i="4"/>
  <c r="I174" i="4"/>
  <c r="H174" i="4"/>
  <c r="O141" i="4"/>
  <c r="N141" i="4"/>
  <c r="M141" i="4"/>
  <c r="L141" i="4"/>
  <c r="J141" i="4"/>
  <c r="I141" i="4"/>
  <c r="H141" i="4"/>
  <c r="N133" i="4"/>
  <c r="M133" i="4"/>
  <c r="L133" i="4"/>
  <c r="J133" i="4"/>
  <c r="I133" i="4"/>
  <c r="H133" i="4"/>
  <c r="P127" i="4"/>
  <c r="N121" i="4"/>
  <c r="M121" i="4"/>
  <c r="L121" i="4"/>
  <c r="J121" i="4"/>
  <c r="I121" i="4"/>
  <c r="H121" i="4"/>
  <c r="N116" i="4"/>
  <c r="N108" i="4" s="1"/>
  <c r="M116" i="4"/>
  <c r="M108" i="4" s="1"/>
  <c r="J116" i="4"/>
  <c r="J108" i="4" s="1"/>
  <c r="I116" i="4"/>
  <c r="I108" i="4" s="1"/>
  <c r="H116" i="4"/>
  <c r="H108" i="4" s="1"/>
  <c r="K174" i="4" l="1"/>
  <c r="K141" i="4"/>
  <c r="P141" i="4" s="1"/>
  <c r="N101" i="4"/>
  <c r="M101" i="4"/>
  <c r="L101" i="4"/>
  <c r="J101" i="4"/>
  <c r="I101" i="4"/>
  <c r="H101" i="4"/>
  <c r="N95" i="4" l="1"/>
  <c r="M95" i="4"/>
  <c r="L95" i="4"/>
  <c r="J95" i="4"/>
  <c r="I95" i="4"/>
  <c r="H95" i="4"/>
  <c r="N80" i="4"/>
  <c r="M80" i="4"/>
  <c r="L80" i="4"/>
  <c r="J80" i="4"/>
  <c r="I80" i="4"/>
  <c r="H80" i="4"/>
  <c r="O14" i="4"/>
  <c r="N14" i="4"/>
  <c r="M14" i="4"/>
  <c r="L14" i="4"/>
  <c r="K14" i="4"/>
  <c r="J14" i="4"/>
  <c r="I14" i="4"/>
  <c r="H14" i="4"/>
  <c r="O1301" i="4"/>
  <c r="N1301" i="4"/>
  <c r="M1301" i="4"/>
  <c r="L1301" i="4"/>
  <c r="J1301" i="4"/>
  <c r="I1301" i="4"/>
  <c r="H1301" i="4"/>
  <c r="K1301" i="4"/>
  <c r="O1306" i="4"/>
  <c r="K1306" i="4" s="1"/>
  <c r="N1306" i="4"/>
  <c r="M1306" i="4"/>
  <c r="L1306" i="4"/>
  <c r="J1306" i="4"/>
  <c r="I1306" i="4"/>
  <c r="H1306" i="4"/>
  <c r="I1294" i="4"/>
  <c r="I1293" i="4"/>
  <c r="I1288" i="4"/>
  <c r="I1279" i="4"/>
  <c r="I1278" i="4"/>
  <c r="I1274" i="4"/>
  <c r="I1273" i="4"/>
  <c r="J1268" i="4"/>
  <c r="J1266" i="4"/>
  <c r="I1268" i="4"/>
  <c r="I1267" i="4"/>
  <c r="I1266" i="4"/>
  <c r="I1264" i="4"/>
  <c r="I1263" i="4"/>
  <c r="I1260" i="4"/>
  <c r="J1257" i="4" l="1"/>
  <c r="I1257" i="4"/>
  <c r="P1257" i="4"/>
  <c r="P1306" i="4"/>
  <c r="P1201" i="4" l="1"/>
  <c r="H920" i="4" l="1"/>
  <c r="J668" i="4" l="1"/>
  <c r="J667" i="4"/>
  <c r="J666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8" i="4"/>
  <c r="J637" i="4"/>
  <c r="J636" i="4"/>
  <c r="J635" i="4"/>
  <c r="J634" i="4"/>
  <c r="J633" i="4"/>
  <c r="J632" i="4"/>
  <c r="J631" i="4"/>
  <c r="J630" i="4"/>
  <c r="J629" i="4"/>
  <c r="J628" i="4"/>
  <c r="J627" i="4"/>
  <c r="J626" i="4"/>
  <c r="J625" i="4"/>
  <c r="J624" i="4"/>
  <c r="J623" i="4"/>
  <c r="J622" i="4"/>
  <c r="J607" i="4" l="1"/>
  <c r="L119" i="4"/>
  <c r="L116" i="4" s="1"/>
  <c r="L108" i="4" s="1"/>
  <c r="P1296" i="4" l="1"/>
  <c r="P1110" i="4"/>
  <c r="P1105" i="4"/>
  <c r="P1219" i="4"/>
  <c r="P1113" i="4" l="1"/>
  <c r="P1215" i="4"/>
  <c r="H1053" i="4" l="1"/>
  <c r="H1050" i="4"/>
  <c r="H1049" i="4"/>
  <c r="H1048" i="4"/>
  <c r="H1047" i="4"/>
  <c r="H1046" i="4"/>
  <c r="H1045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29" i="4"/>
  <c r="H1028" i="4"/>
  <c r="H1023" i="4"/>
  <c r="H1014" i="4"/>
  <c r="H1013" i="4"/>
  <c r="H1012" i="4"/>
  <c r="H1011" i="4"/>
  <c r="H1009" i="4"/>
  <c r="H1008" i="4"/>
  <c r="H1007" i="4"/>
  <c r="H1006" i="4"/>
  <c r="H1005" i="4"/>
  <c r="H1004" i="4"/>
  <c r="H1002" i="4"/>
  <c r="H1001" i="4"/>
  <c r="H1000" i="4"/>
  <c r="H999" i="4"/>
  <c r="H998" i="4"/>
  <c r="H993" i="4"/>
  <c r="H992" i="4"/>
  <c r="H990" i="4"/>
  <c r="H989" i="4"/>
  <c r="H988" i="4"/>
  <c r="H987" i="4"/>
  <c r="H986" i="4"/>
  <c r="H985" i="4"/>
  <c r="H984" i="4"/>
  <c r="H983" i="4"/>
  <c r="H982" i="4"/>
  <c r="H981" i="4"/>
  <c r="H979" i="4"/>
  <c r="H977" i="4"/>
  <c r="H976" i="4"/>
  <c r="H975" i="4"/>
  <c r="H974" i="4"/>
  <c r="H973" i="4"/>
  <c r="H972" i="4"/>
  <c r="H971" i="4"/>
  <c r="H970" i="4"/>
  <c r="H969" i="4"/>
  <c r="H968" i="4"/>
  <c r="H967" i="4"/>
  <c r="H963" i="4"/>
  <c r="H962" i="4"/>
  <c r="H956" i="4"/>
  <c r="H952" i="4"/>
  <c r="H951" i="4"/>
  <c r="H950" i="4"/>
  <c r="H949" i="4"/>
  <c r="H947" i="4"/>
  <c r="H946" i="4"/>
  <c r="H944" i="4"/>
  <c r="H943" i="4"/>
  <c r="H942" i="4"/>
  <c r="H940" i="4"/>
  <c r="H939" i="4"/>
  <c r="H937" i="4"/>
  <c r="H936" i="4"/>
  <c r="H935" i="4"/>
  <c r="H934" i="4"/>
  <c r="H933" i="4"/>
  <c r="H932" i="4"/>
  <c r="H945" i="4"/>
  <c r="H930" i="4"/>
  <c r="H929" i="4"/>
  <c r="H927" i="4"/>
  <c r="H926" i="4"/>
  <c r="H924" i="4"/>
  <c r="H922" i="4"/>
  <c r="H921" i="4"/>
  <c r="H918" i="4"/>
  <c r="H917" i="4"/>
  <c r="H916" i="4"/>
  <c r="H915" i="4"/>
  <c r="H914" i="4"/>
  <c r="H913" i="4"/>
  <c r="H912" i="4"/>
  <c r="H910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4" i="4"/>
  <c r="H883" i="4"/>
  <c r="H882" i="4"/>
  <c r="H880" i="4"/>
  <c r="H879" i="4"/>
  <c r="H878" i="4"/>
  <c r="H877" i="4"/>
  <c r="H875" i="4"/>
  <c r="H874" i="4"/>
  <c r="H873" i="4"/>
  <c r="H872" i="4"/>
  <c r="H871" i="4"/>
  <c r="H870" i="4"/>
  <c r="H869" i="4"/>
  <c r="H868" i="4"/>
  <c r="H866" i="4"/>
  <c r="H864" i="4"/>
  <c r="H863" i="4"/>
  <c r="H860" i="4"/>
  <c r="H859" i="4"/>
  <c r="H858" i="4"/>
  <c r="H857" i="4"/>
  <c r="H856" i="4"/>
  <c r="H855" i="4"/>
  <c r="H853" i="4"/>
  <c r="H852" i="4"/>
  <c r="H851" i="4"/>
  <c r="H850" i="4"/>
  <c r="H849" i="4"/>
  <c r="H847" i="4"/>
  <c r="H846" i="4"/>
  <c r="H845" i="4"/>
  <c r="H843" i="4"/>
  <c r="H841" i="4"/>
  <c r="H839" i="4"/>
  <c r="H838" i="4"/>
  <c r="H837" i="4"/>
  <c r="H836" i="4"/>
  <c r="H835" i="4"/>
  <c r="H831" i="4"/>
  <c r="H829" i="4"/>
  <c r="H827" i="4"/>
  <c r="H825" i="4"/>
  <c r="H824" i="4"/>
  <c r="H822" i="4"/>
  <c r="H818" i="4"/>
  <c r="H817" i="4"/>
  <c r="H816" i="4"/>
  <c r="H815" i="4"/>
  <c r="H814" i="4"/>
  <c r="H813" i="4"/>
  <c r="H811" i="4"/>
  <c r="H810" i="4"/>
  <c r="H809" i="4"/>
  <c r="H808" i="4"/>
  <c r="H807" i="4"/>
  <c r="H806" i="4"/>
  <c r="H805" i="4"/>
  <c r="H803" i="4"/>
  <c r="H802" i="4"/>
  <c r="H801" i="4"/>
  <c r="H799" i="4"/>
  <c r="H797" i="4"/>
  <c r="H796" i="4"/>
  <c r="H795" i="4"/>
  <c r="H794" i="4"/>
  <c r="H793" i="4"/>
  <c r="H792" i="4"/>
  <c r="H790" i="4"/>
  <c r="H789" i="4"/>
  <c r="H788" i="4"/>
  <c r="H787" i="4"/>
  <c r="H785" i="4"/>
  <c r="H784" i="4"/>
  <c r="H783" i="4"/>
  <c r="H782" i="4"/>
  <c r="H781" i="4"/>
  <c r="H780" i="4"/>
  <c r="H779" i="4"/>
  <c r="H777" i="4"/>
  <c r="H776" i="4"/>
  <c r="H775" i="4"/>
  <c r="H773" i="4"/>
  <c r="H771" i="4"/>
  <c r="H770" i="4"/>
  <c r="H766" i="4"/>
  <c r="H765" i="4"/>
  <c r="H764" i="4"/>
  <c r="H763" i="4"/>
  <c r="H762" i="4"/>
  <c r="H758" i="4"/>
  <c r="H760" i="4"/>
  <c r="H751" i="4"/>
  <c r="H750" i="4"/>
  <c r="H747" i="4"/>
  <c r="H746" i="4"/>
  <c r="H744" i="4"/>
  <c r="H743" i="4"/>
  <c r="H742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 l="1"/>
  <c r="P558" i="4"/>
  <c r="P554" i="4" l="1"/>
  <c r="P551" i="4" l="1"/>
  <c r="H444" i="4" l="1"/>
  <c r="P444" i="4" s="1"/>
  <c r="H443" i="4"/>
  <c r="P443" i="4" s="1"/>
  <c r="H442" i="4"/>
  <c r="P442" i="4" s="1"/>
  <c r="H441" i="4"/>
  <c r="P441" i="4" s="1"/>
  <c r="H440" i="4"/>
  <c r="P440" i="4" s="1"/>
  <c r="H439" i="4"/>
  <c r="P439" i="4" s="1"/>
  <c r="H452" i="4"/>
  <c r="P452" i="4" s="1"/>
  <c r="H438" i="4"/>
  <c r="H420" i="4"/>
  <c r="P420" i="4" s="1"/>
  <c r="H417" i="4"/>
  <c r="P417" i="4" s="1"/>
  <c r="H415" i="4"/>
  <c r="P415" i="4" s="1"/>
  <c r="H414" i="4"/>
  <c r="P414" i="4" s="1"/>
  <c r="H412" i="4"/>
  <c r="P412" i="4" s="1"/>
  <c r="H411" i="4"/>
  <c r="P411" i="4" s="1"/>
  <c r="H410" i="4"/>
  <c r="P410" i="4" s="1"/>
  <c r="H409" i="4"/>
  <c r="P409" i="4" s="1"/>
  <c r="H408" i="4"/>
  <c r="P408" i="4" s="1"/>
  <c r="H435" i="4"/>
  <c r="P435" i="4" s="1"/>
  <c r="H434" i="4"/>
  <c r="H431" i="4"/>
  <c r="P431" i="4" s="1"/>
  <c r="H430" i="4"/>
  <c r="P430" i="4" s="1"/>
  <c r="H429" i="4"/>
  <c r="P429" i="4" s="1"/>
  <c r="H428" i="4"/>
  <c r="P428" i="4" s="1"/>
  <c r="H427" i="4"/>
  <c r="P427" i="4" s="1"/>
  <c r="H451" i="4"/>
  <c r="P451" i="4" s="1"/>
  <c r="H450" i="4"/>
  <c r="P450" i="4" s="1"/>
  <c r="H449" i="4"/>
  <c r="P449" i="4" s="1"/>
  <c r="H448" i="4"/>
  <c r="P448" i="4" s="1"/>
  <c r="H447" i="4"/>
  <c r="H407" i="4"/>
  <c r="P407" i="4" s="1"/>
  <c r="H406" i="4"/>
  <c r="H426" i="4"/>
  <c r="P426" i="4" s="1"/>
  <c r="H425" i="4"/>
  <c r="P425" i="4" s="1"/>
  <c r="H424" i="4"/>
  <c r="H453" i="4"/>
  <c r="P453" i="4" s="1"/>
  <c r="H403" i="4"/>
  <c r="P403" i="4" s="1"/>
  <c r="H402" i="4"/>
  <c r="P402" i="4" s="1"/>
  <c r="H401" i="4"/>
  <c r="P401" i="4" s="1"/>
  <c r="H400" i="4"/>
  <c r="P400" i="4" s="1"/>
  <c r="H399" i="4"/>
  <c r="P399" i="4" s="1"/>
  <c r="H398" i="4"/>
  <c r="P398" i="4" s="1"/>
  <c r="H397" i="4"/>
  <c r="P397" i="4" s="1"/>
  <c r="H396" i="4"/>
  <c r="P396" i="4" s="1"/>
  <c r="H395" i="4"/>
  <c r="P395" i="4" s="1"/>
  <c r="H394" i="4"/>
  <c r="P394" i="4" s="1"/>
  <c r="H393" i="4"/>
  <c r="P393" i="4" s="1"/>
  <c r="H392" i="4"/>
  <c r="P392" i="4" s="1"/>
  <c r="H391" i="4"/>
  <c r="P391" i="4" l="1"/>
  <c r="H389" i="4"/>
  <c r="P389" i="4" s="1"/>
  <c r="H446" i="4"/>
  <c r="P446" i="4" s="1"/>
  <c r="P447" i="4"/>
  <c r="H422" i="4"/>
  <c r="P422" i="4" s="1"/>
  <c r="P424" i="4"/>
  <c r="H433" i="4"/>
  <c r="P433" i="4" s="1"/>
  <c r="P434" i="4"/>
  <c r="H437" i="4"/>
  <c r="P437" i="4" s="1"/>
  <c r="P438" i="4"/>
  <c r="H405" i="4"/>
  <c r="P406" i="4"/>
  <c r="P405" i="4" l="1"/>
  <c r="H231" i="4"/>
  <c r="H230" i="4" l="1"/>
  <c r="P231" i="4"/>
  <c r="P81" i="4" l="1"/>
  <c r="N1145" i="4"/>
  <c r="M1145" i="4"/>
  <c r="L1145" i="4"/>
  <c r="J1145" i="4"/>
  <c r="I1145" i="4"/>
  <c r="H1145" i="4"/>
  <c r="N598" i="4"/>
  <c r="M598" i="4"/>
  <c r="L598" i="4"/>
  <c r="J598" i="4"/>
  <c r="I598" i="4"/>
  <c r="P1301" i="4" l="1"/>
  <c r="P377" i="4" l="1"/>
  <c r="P230" i="4" l="1"/>
  <c r="P299" i="4"/>
  <c r="P1093" i="4" l="1"/>
  <c r="P1236" i="4"/>
  <c r="P1211" i="4"/>
  <c r="P386" i="4"/>
  <c r="P588" i="4" l="1"/>
  <c r="P205" i="4"/>
  <c r="P1246" i="4" l="1"/>
  <c r="P361" i="4" l="1"/>
  <c r="P1228" i="4"/>
  <c r="P1240" i="4"/>
  <c r="P351" i="4" l="1"/>
  <c r="K598" i="4"/>
  <c r="P1169" i="4"/>
  <c r="P1254" i="4" l="1"/>
  <c r="P598" i="4"/>
  <c r="P330" i="4" l="1"/>
  <c r="P14" i="4"/>
  <c r="P1061" i="4" l="1"/>
  <c r="S13" i="4" l="1"/>
  <c r="P305" i="4"/>
  <c r="P174" i="4" l="1"/>
  <c r="P233" i="4" l="1"/>
  <c r="H703" i="4" l="1"/>
  <c r="H12" i="4" s="1"/>
  <c r="I703" i="4" l="1"/>
  <c r="I12" i="4" s="1"/>
  <c r="M703" i="4"/>
  <c r="M12" i="4" s="1"/>
  <c r="L703" i="4"/>
  <c r="L12" i="4" s="1"/>
  <c r="J703" i="4"/>
  <c r="J12" i="4" s="1"/>
  <c r="N703" i="4"/>
  <c r="N12" i="4" s="1"/>
  <c r="P134" i="4" l="1"/>
  <c r="P135" i="4" l="1"/>
  <c r="P136" i="4"/>
  <c r="P137" i="4" l="1"/>
  <c r="P138" i="4"/>
  <c r="O133" i="4"/>
  <c r="P139" i="4"/>
  <c r="K133" i="4" l="1"/>
  <c r="P133" i="4" s="1"/>
  <c r="P122" i="4"/>
  <c r="P123" i="4"/>
  <c r="P124" i="4"/>
  <c r="P125" i="4"/>
  <c r="P126" i="4"/>
  <c r="P128" i="4"/>
  <c r="P129" i="4"/>
  <c r="P130" i="4"/>
  <c r="P131" i="4"/>
  <c r="O121" i="4"/>
  <c r="K121" i="4" s="1"/>
  <c r="P121" i="4" s="1"/>
  <c r="P26" i="4"/>
  <c r="K26" i="4"/>
  <c r="P27" i="4"/>
  <c r="K27" i="4"/>
  <c r="P31" i="4"/>
  <c r="K31" i="4"/>
  <c r="P68" i="4"/>
  <c r="P65" i="4"/>
  <c r="P34" i="4"/>
  <c r="O25" i="4"/>
  <c r="P72" i="4"/>
  <c r="P55" i="4"/>
  <c r="P57" i="4"/>
  <c r="P76" i="4"/>
  <c r="P71" i="4"/>
  <c r="P69" i="4"/>
  <c r="P44" i="4"/>
  <c r="P43" i="4"/>
  <c r="P74" i="4"/>
  <c r="K67" i="4"/>
  <c r="P67" i="4"/>
  <c r="P52" i="4"/>
  <c r="P41" i="4"/>
  <c r="P33" i="4"/>
  <c r="P48" i="4"/>
  <c r="P54" i="4"/>
  <c r="P36" i="4"/>
  <c r="K69" i="4"/>
  <c r="P78" i="4"/>
  <c r="P53" i="4"/>
  <c r="P40" i="4"/>
  <c r="K40" i="4"/>
  <c r="P70" i="4"/>
  <c r="P47" i="4"/>
  <c r="P59" i="4"/>
  <c r="P61" i="4"/>
  <c r="P42" i="4"/>
  <c r="K43" i="4"/>
  <c r="P77" i="4"/>
  <c r="P56" i="4"/>
  <c r="K52" i="4"/>
  <c r="P63" i="4"/>
  <c r="K74" i="4"/>
  <c r="K32" i="4"/>
  <c r="P32" i="4"/>
  <c r="K65" i="4"/>
  <c r="P46" i="4"/>
  <c r="P60" i="4"/>
  <c r="K78" i="4"/>
  <c r="K59" i="4"/>
  <c r="K42" i="4"/>
  <c r="P62" i="4"/>
  <c r="K62" i="4"/>
  <c r="P39" i="4"/>
  <c r="P64" i="4"/>
  <c r="K64" i="4"/>
  <c r="P35" i="4"/>
  <c r="K35" i="4"/>
  <c r="K68" i="4"/>
  <c r="K77" i="4"/>
  <c r="K58" i="4"/>
  <c r="P58" i="4"/>
  <c r="K76" i="4"/>
  <c r="K73" i="4"/>
  <c r="P73" i="4"/>
  <c r="K71" i="4"/>
  <c r="K39" i="4"/>
  <c r="K60" i="4"/>
  <c r="K55" i="4"/>
  <c r="P38" i="4"/>
  <c r="K38" i="4"/>
  <c r="K41" i="4"/>
  <c r="K33" i="4"/>
  <c r="K54" i="4"/>
  <c r="K37" i="4"/>
  <c r="P37" i="4"/>
  <c r="K48" i="4"/>
  <c r="K36" i="4"/>
  <c r="K70" i="4"/>
  <c r="K72" i="4"/>
  <c r="K53" i="4"/>
  <c r="K61" i="4"/>
  <c r="K56" i="4"/>
  <c r="K57" i="4"/>
  <c r="K63" i="4"/>
  <c r="K34" i="4"/>
  <c r="K46" i="4"/>
  <c r="K47" i="4"/>
  <c r="K44" i="4"/>
  <c r="K25" i="4" l="1"/>
  <c r="K876" i="4"/>
  <c r="P876" i="4" s="1"/>
  <c r="K771" i="4"/>
  <c r="P771" i="4" s="1"/>
  <c r="K846" i="4"/>
  <c r="P846" i="4" s="1"/>
  <c r="K974" i="4"/>
  <c r="P974" i="4" s="1"/>
  <c r="K1007" i="4"/>
  <c r="P1007" i="4" s="1"/>
  <c r="O722" i="4"/>
  <c r="K916" i="4"/>
  <c r="P916" i="4" s="1"/>
  <c r="K799" i="4"/>
  <c r="P799" i="4" s="1"/>
  <c r="K1045" i="4"/>
  <c r="P1045" i="4" s="1"/>
  <c r="K903" i="4"/>
  <c r="P903" i="4" s="1"/>
  <c r="K872" i="4"/>
  <c r="P872" i="4" s="1"/>
  <c r="K804" i="4"/>
  <c r="P804" i="4" s="1"/>
  <c r="K752" i="4"/>
  <c r="P752" i="4" s="1"/>
  <c r="K879" i="4"/>
  <c r="P879" i="4" s="1"/>
  <c r="K942" i="4"/>
  <c r="P942" i="4" s="1"/>
  <c r="K897" i="4"/>
  <c r="P897" i="4" s="1"/>
  <c r="K1005" i="4"/>
  <c r="P1005" i="4" s="1"/>
  <c r="K761" i="4"/>
  <c r="P761" i="4" s="1"/>
  <c r="K1002" i="4"/>
  <c r="P1002" i="4" s="1"/>
  <c r="K760" i="4"/>
  <c r="P760" i="4" s="1"/>
  <c r="K932" i="4"/>
  <c r="P932" i="4" s="1"/>
  <c r="K941" i="4"/>
  <c r="P941" i="4" s="1"/>
  <c r="K730" i="4"/>
  <c r="P730" i="4" s="1"/>
  <c r="K975" i="4"/>
  <c r="P975" i="4" s="1"/>
  <c r="K747" i="4"/>
  <c r="P747" i="4" s="1"/>
  <c r="K800" i="4"/>
  <c r="P800" i="4" s="1"/>
  <c r="K985" i="4"/>
  <c r="P985" i="4" s="1"/>
  <c r="K1044" i="4"/>
  <c r="P1044" i="4" s="1"/>
  <c r="K838" i="4"/>
  <c r="P838" i="4" s="1"/>
  <c r="K776" i="4"/>
  <c r="P776" i="4" s="1"/>
  <c r="K888" i="4"/>
  <c r="P888" i="4" s="1"/>
  <c r="K936" i="4"/>
  <c r="P936" i="4" s="1"/>
  <c r="K833" i="4"/>
  <c r="P833" i="4" s="1"/>
  <c r="K792" i="4"/>
  <c r="P792" i="4" s="1"/>
  <c r="K963" i="4"/>
  <c r="P963" i="4" s="1"/>
  <c r="K1004" i="4"/>
  <c r="P1004" i="4" s="1"/>
  <c r="K1026" i="4"/>
  <c r="P1026" i="4" s="1"/>
  <c r="K893" i="4"/>
  <c r="P893" i="4" s="1"/>
  <c r="K899" i="4"/>
  <c r="P899" i="4" s="1"/>
  <c r="K908" i="4"/>
  <c r="P908" i="4" s="1"/>
  <c r="K871" i="4"/>
  <c r="P871" i="4" s="1"/>
  <c r="K995" i="4"/>
  <c r="P995" i="4" s="1"/>
  <c r="K906" i="4"/>
  <c r="P906" i="4" s="1"/>
  <c r="K937" i="4"/>
  <c r="P937" i="4" s="1"/>
  <c r="K847" i="4"/>
  <c r="P847" i="4" s="1"/>
  <c r="K784" i="4"/>
  <c r="P784" i="4" s="1"/>
  <c r="K927" i="4"/>
  <c r="P927" i="4" s="1"/>
  <c r="K976" i="4"/>
  <c r="P976" i="4" s="1"/>
  <c r="K955" i="4"/>
  <c r="P955" i="4" s="1"/>
  <c r="K925" i="4"/>
  <c r="P925" i="4" s="1"/>
  <c r="K1041" i="4"/>
  <c r="P1041" i="4" s="1"/>
  <c r="K990" i="4"/>
  <c r="P990" i="4" s="1"/>
  <c r="K1014" i="4"/>
  <c r="P1014" i="4" s="1"/>
  <c r="K968" i="4"/>
  <c r="P968" i="4" s="1"/>
  <c r="K805" i="4"/>
  <c r="P805" i="4" s="1"/>
  <c r="K944" i="4"/>
  <c r="P944" i="4" s="1"/>
  <c r="K912" i="4"/>
  <c r="P912" i="4" s="1"/>
  <c r="K767" i="4"/>
  <c r="P767" i="4" s="1"/>
  <c r="K825" i="4"/>
  <c r="P825" i="4" s="1"/>
  <c r="K768" i="4"/>
  <c r="P768" i="4" s="1"/>
  <c r="K914" i="4"/>
  <c r="P914" i="4" s="1"/>
  <c r="K970" i="4"/>
  <c r="P970" i="4" s="1"/>
  <c r="K935" i="4"/>
  <c r="P935" i="4" s="1"/>
  <c r="K928" i="4"/>
  <c r="P928" i="4" s="1"/>
  <c r="K863" i="4"/>
  <c r="P863" i="4" s="1"/>
  <c r="K911" i="4"/>
  <c r="P911" i="4" s="1"/>
  <c r="K827" i="4"/>
  <c r="P827" i="4" s="1"/>
  <c r="K954" i="4"/>
  <c r="P954" i="4" s="1"/>
  <c r="K943" i="4"/>
  <c r="P943" i="4" s="1"/>
  <c r="K1048" i="4"/>
  <c r="P1048" i="4" s="1"/>
  <c r="K992" i="4"/>
  <c r="P992" i="4" s="1"/>
  <c r="K868" i="4"/>
  <c r="P868" i="4" s="1"/>
  <c r="K839" i="4"/>
  <c r="P839" i="4" s="1"/>
  <c r="K967" i="4"/>
  <c r="P967" i="4" s="1"/>
  <c r="K735" i="4"/>
  <c r="P735" i="4" s="1"/>
  <c r="K957" i="4"/>
  <c r="P957" i="4" s="1"/>
  <c r="K926" i="4"/>
  <c r="P926" i="4" s="1"/>
  <c r="K969" i="4"/>
  <c r="P969" i="4" s="1"/>
  <c r="K989" i="4"/>
  <c r="P989" i="4" s="1"/>
  <c r="K731" i="4"/>
  <c r="P731" i="4" s="1"/>
  <c r="K1006" i="4"/>
  <c r="P1006" i="4" s="1"/>
  <c r="K982" i="4"/>
  <c r="P982" i="4" s="1"/>
  <c r="K857" i="4"/>
  <c r="P857" i="4" s="1"/>
  <c r="K850" i="4"/>
  <c r="P850" i="4" s="1"/>
  <c r="K917" i="4"/>
  <c r="P917" i="4" s="1"/>
  <c r="K892" i="4"/>
  <c r="P892" i="4" s="1"/>
  <c r="K763" i="4"/>
  <c r="P763" i="4" s="1"/>
  <c r="K743" i="4"/>
  <c r="P743" i="4" s="1"/>
  <c r="K993" i="4"/>
  <c r="P993" i="4" s="1"/>
  <c r="K1000" i="4"/>
  <c r="P1000" i="4" s="1"/>
  <c r="K1001" i="4"/>
  <c r="P1001" i="4" s="1"/>
  <c r="K877" i="4"/>
  <c r="P877" i="4" s="1"/>
  <c r="K1022" i="4"/>
  <c r="P1022" i="4" s="1"/>
  <c r="K875" i="4"/>
  <c r="P875" i="4" s="1"/>
  <c r="K890" i="4"/>
  <c r="P890" i="4" s="1"/>
  <c r="K977" i="4"/>
  <c r="P977" i="4" s="1"/>
  <c r="K829" i="4"/>
  <c r="P829" i="4" s="1"/>
  <c r="K816" i="4"/>
  <c r="P816" i="4" s="1"/>
  <c r="K796" i="4"/>
  <c r="P796" i="4" s="1"/>
  <c r="K753" i="4"/>
  <c r="P753" i="4" s="1"/>
  <c r="K1009" i="4"/>
  <c r="P1009" i="4" s="1"/>
  <c r="K824" i="4"/>
  <c r="P824" i="4" s="1"/>
  <c r="K854" i="4"/>
  <c r="P854" i="4" s="1"/>
  <c r="K1013" i="4"/>
  <c r="P1013" i="4" s="1"/>
  <c r="K746" i="4"/>
  <c r="P746" i="4" s="1"/>
  <c r="K849" i="4"/>
  <c r="P849" i="4" s="1"/>
  <c r="K869" i="4"/>
  <c r="P869" i="4" s="1"/>
  <c r="K815" i="4"/>
  <c r="P815" i="4" s="1"/>
  <c r="K762" i="4"/>
  <c r="P762" i="4" s="1"/>
  <c r="K780" i="4"/>
  <c r="P780" i="4" s="1"/>
  <c r="K853" i="4"/>
  <c r="P853" i="4" s="1"/>
  <c r="K922" i="4"/>
  <c r="P922" i="4" s="1"/>
  <c r="K821" i="4"/>
  <c r="P821" i="4" s="1"/>
  <c r="K809" i="4"/>
  <c r="P809" i="4" s="1"/>
  <c r="K783" i="4"/>
  <c r="P783" i="4" s="1"/>
  <c r="K913" i="4"/>
  <c r="P913" i="4" s="1"/>
  <c r="K891" i="4"/>
  <c r="P891" i="4" s="1"/>
  <c r="K878" i="4"/>
  <c r="P878" i="4" s="1"/>
  <c r="K736" i="4"/>
  <c r="P736" i="4" s="1"/>
  <c r="K764" i="4"/>
  <c r="P764" i="4" s="1"/>
  <c r="K984" i="4"/>
  <c r="P984" i="4" s="1"/>
  <c r="K858" i="4"/>
  <c r="P858" i="4" s="1"/>
  <c r="K961" i="4"/>
  <c r="P961" i="4" s="1"/>
  <c r="K754" i="4"/>
  <c r="P754" i="4" s="1"/>
  <c r="K742" i="4"/>
  <c r="P742" i="4" s="1"/>
  <c r="K988" i="4"/>
  <c r="P988" i="4" s="1"/>
  <c r="K952" i="4"/>
  <c r="P952" i="4" s="1"/>
  <c r="K811" i="4"/>
  <c r="P811" i="4" s="1"/>
  <c r="K751" i="4"/>
  <c r="P751" i="4" s="1"/>
  <c r="K1025" i="4"/>
  <c r="P1025" i="4" s="1"/>
  <c r="K782" i="4"/>
  <c r="P782" i="4" s="1"/>
  <c r="K801" i="4"/>
  <c r="P801" i="4" s="1"/>
  <c r="K874" i="4"/>
  <c r="P874" i="4" s="1"/>
  <c r="K773" i="4"/>
  <c r="P773" i="4" s="1"/>
  <c r="K728" i="4"/>
  <c r="P728" i="4" s="1"/>
  <c r="K999" i="4"/>
  <c r="P999" i="4" s="1"/>
  <c r="K814" i="4"/>
  <c r="P814" i="4" s="1"/>
  <c r="K841" i="4"/>
  <c r="P841" i="4" s="1"/>
  <c r="K734" i="4"/>
  <c r="P734" i="4" s="1"/>
  <c r="K835" i="4"/>
  <c r="P835" i="4" s="1"/>
  <c r="K1050" i="4"/>
  <c r="P1050" i="4" s="1"/>
  <c r="K723" i="4"/>
  <c r="P723" i="4" s="1"/>
  <c r="K724" i="4"/>
  <c r="P724" i="4" s="1"/>
  <c r="K960" i="4"/>
  <c r="P960" i="4" s="1"/>
  <c r="K765" i="4"/>
  <c r="P765" i="4" s="1"/>
  <c r="K810" i="4"/>
  <c r="P810" i="4" s="1"/>
  <c r="K840" i="4"/>
  <c r="P840" i="4" s="1"/>
  <c r="K909" i="4"/>
  <c r="P909" i="4" s="1"/>
  <c r="K959" i="4"/>
  <c r="P959" i="4" s="1"/>
  <c r="K729" i="4"/>
  <c r="P729" i="4" s="1"/>
  <c r="K744" i="4"/>
  <c r="P744" i="4" s="1"/>
  <c r="K725" i="4"/>
  <c r="P725" i="4" s="1"/>
  <c r="K758" i="4"/>
  <c r="P758" i="4" s="1"/>
  <c r="K832" i="4"/>
  <c r="P832" i="4" s="1"/>
  <c r="K896" i="4"/>
  <c r="P896" i="4" s="1"/>
  <c r="K900" i="4"/>
  <c r="P900" i="4" s="1"/>
  <c r="K726" i="4"/>
  <c r="P726" i="4" s="1"/>
  <c r="K788" i="4"/>
  <c r="P788" i="4" s="1"/>
  <c r="K947" i="4"/>
  <c r="P947" i="4" s="1"/>
  <c r="K902" i="4"/>
  <c r="P902" i="4" s="1"/>
  <c r="K930" i="4"/>
  <c r="P930" i="4" s="1"/>
  <c r="K972" i="4"/>
  <c r="P972" i="4" s="1"/>
  <c r="K921" i="4"/>
  <c r="P921" i="4" s="1"/>
  <c r="K924" i="4"/>
  <c r="P924" i="4" s="1"/>
  <c r="K1049" i="4"/>
  <c r="P1049" i="4" s="1"/>
  <c r="K1030" i="4"/>
  <c r="P1030" i="4" s="1"/>
  <c r="K836" i="4"/>
  <c r="P836" i="4" s="1"/>
  <c r="K949" i="4"/>
  <c r="P949" i="4" s="1"/>
  <c r="K866" i="4"/>
  <c r="P866" i="4" s="1"/>
  <c r="K777" i="4"/>
  <c r="P777" i="4" s="1"/>
  <c r="K996" i="4"/>
  <c r="P996" i="4" s="1"/>
  <c r="K945" i="4"/>
  <c r="P945" i="4" s="1"/>
  <c r="K986" i="4"/>
  <c r="P986" i="4" s="1"/>
  <c r="K933" i="4"/>
  <c r="P933" i="4" s="1"/>
  <c r="K817" i="4"/>
  <c r="P817" i="4" s="1"/>
  <c r="K881" i="4"/>
  <c r="P881" i="4" s="1"/>
  <c r="K983" i="4"/>
  <c r="P983" i="4" s="1"/>
  <c r="K787" i="4"/>
  <c r="P787" i="4" s="1"/>
  <c r="K940" i="4"/>
  <c r="P940" i="4" s="1"/>
  <c r="K848" i="4"/>
  <c r="P848" i="4" s="1"/>
  <c r="K950" i="4"/>
  <c r="P950" i="4" s="1"/>
  <c r="K864" i="4"/>
  <c r="P864" i="4" s="1"/>
  <c r="K855" i="4"/>
  <c r="P855" i="4" s="1"/>
  <c r="K844" i="4"/>
  <c r="P844" i="4" s="1"/>
  <c r="K1047" i="4"/>
  <c r="P1047" i="4" s="1"/>
  <c r="K843" i="4"/>
  <c r="P843" i="4" s="1"/>
  <c r="K793" i="4"/>
  <c r="P793" i="4" s="1"/>
  <c r="K837" i="4"/>
  <c r="P837" i="4" s="1"/>
  <c r="K948" i="4"/>
  <c r="P948" i="4" s="1"/>
  <c r="K964" i="4"/>
  <c r="P964" i="4" s="1"/>
  <c r="K889" i="4"/>
  <c r="P889" i="4" s="1"/>
  <c r="K794" i="4"/>
  <c r="P794" i="4" s="1"/>
  <c r="K965" i="4"/>
  <c r="P965" i="4" s="1"/>
  <c r="K973" i="4"/>
  <c r="P973" i="4" s="1"/>
  <c r="K880" i="4"/>
  <c r="P880" i="4" s="1"/>
  <c r="K1008" i="4"/>
  <c r="P1008" i="4" s="1"/>
  <c r="K987" i="4"/>
  <c r="P987" i="4" s="1"/>
  <c r="K785" i="4"/>
  <c r="P785" i="4" s="1"/>
  <c r="K920" i="4"/>
  <c r="P920" i="4" s="1"/>
  <c r="K766" i="4"/>
  <c r="P766" i="4" s="1"/>
  <c r="K845" i="4"/>
  <c r="P845" i="4" s="1"/>
  <c r="K831" i="4"/>
  <c r="P831" i="4" s="1"/>
  <c r="K998" i="4"/>
  <c r="P998" i="4" s="1"/>
  <c r="K910" i="4"/>
  <c r="P910" i="4" s="1"/>
  <c r="K852" i="4"/>
  <c r="P852" i="4" s="1"/>
  <c r="K859" i="4"/>
  <c r="P859" i="4" s="1"/>
  <c r="K1038" i="4"/>
  <c r="P1038" i="4" s="1"/>
  <c r="K727" i="4"/>
  <c r="P727" i="4" s="1"/>
  <c r="K1029" i="4"/>
  <c r="P1029" i="4" s="1"/>
  <c r="K795" i="4"/>
  <c r="P795" i="4" s="1"/>
  <c r="K1046" i="4"/>
  <c r="P1046" i="4" s="1"/>
  <c r="K994" i="4"/>
  <c r="P994" i="4" s="1"/>
  <c r="K808" i="4"/>
  <c r="P808" i="4" s="1"/>
  <c r="K882" i="4"/>
  <c r="P882" i="4" s="1"/>
  <c r="K733" i="4"/>
  <c r="P733" i="4" s="1"/>
  <c r="K791" i="4"/>
  <c r="P791" i="4" s="1"/>
  <c r="K1020" i="4"/>
  <c r="P1020" i="4" s="1"/>
  <c r="K862" i="4"/>
  <c r="P862" i="4" s="1"/>
  <c r="K818" i="4"/>
  <c r="P818" i="4" s="1"/>
  <c r="K813" i="4"/>
  <c r="P813" i="4" s="1"/>
  <c r="K1012" i="4"/>
  <c r="P1012" i="4" s="1"/>
  <c r="K971" i="4"/>
  <c r="P971" i="4" s="1"/>
  <c r="K929" i="4"/>
  <c r="P929" i="4" s="1"/>
  <c r="K1011" i="4"/>
  <c r="P1011" i="4" s="1"/>
  <c r="K769" i="4"/>
  <c r="P769" i="4" s="1"/>
  <c r="K905" i="4"/>
  <c r="P905" i="4" s="1"/>
  <c r="K915" i="4"/>
  <c r="P915" i="4" s="1"/>
  <c r="K851" i="4"/>
  <c r="P851" i="4" s="1"/>
  <c r="K1039" i="4"/>
  <c r="P1039" i="4" s="1"/>
  <c r="K757" i="4"/>
  <c r="P757" i="4" s="1"/>
  <c r="K1031" i="4"/>
  <c r="P1031" i="4" s="1"/>
  <c r="K962" i="4"/>
  <c r="P962" i="4" s="1"/>
  <c r="K951" i="4"/>
  <c r="P951" i="4" s="1"/>
  <c r="K885" i="4"/>
  <c r="P885" i="4" s="1"/>
  <c r="K802" i="4"/>
  <c r="P802" i="4" s="1"/>
  <c r="K884" i="4"/>
  <c r="P884" i="4" s="1"/>
  <c r="K812" i="4"/>
  <c r="P812" i="4" s="1"/>
  <c r="K737" i="4"/>
  <c r="P737" i="4" s="1"/>
  <c r="K979" i="4"/>
  <c r="P979" i="4" s="1"/>
  <c r="K822" i="4"/>
  <c r="P822" i="4" s="1"/>
  <c r="K1053" i="4"/>
  <c r="P1053" i="4" s="1"/>
  <c r="K860" i="4"/>
  <c r="P860" i="4" s="1"/>
  <c r="K898" i="4"/>
  <c r="P898" i="4" s="1"/>
  <c r="K923" i="4"/>
  <c r="P923" i="4" s="1"/>
  <c r="K861" i="4"/>
  <c r="P861" i="4" s="1"/>
  <c r="K958" i="4"/>
  <c r="P958" i="4" s="1"/>
  <c r="K956" i="4"/>
  <c r="P956" i="4" s="1"/>
  <c r="K873" i="4"/>
  <c r="P873" i="4" s="1"/>
  <c r="K1042" i="4"/>
  <c r="P1042" i="4" s="1"/>
  <c r="K732" i="4"/>
  <c r="P732" i="4" s="1"/>
  <c r="K865" i="4"/>
  <c r="P865" i="4" s="1"/>
  <c r="K789" i="4"/>
  <c r="P789" i="4" s="1"/>
  <c r="K901" i="4"/>
  <c r="P901" i="4" s="1"/>
  <c r="K830" i="4"/>
  <c r="P830" i="4" s="1"/>
  <c r="K1032" i="4"/>
  <c r="P1032" i="4" s="1"/>
  <c r="K775" i="4"/>
  <c r="P775" i="4" s="1"/>
  <c r="K1003" i="4"/>
  <c r="P1003" i="4" s="1"/>
  <c r="K781" i="4"/>
  <c r="P781" i="4" s="1"/>
  <c r="K740" i="4"/>
  <c r="P740" i="4" s="1"/>
  <c r="K1037" i="4"/>
  <c r="P1037" i="4" s="1"/>
  <c r="K1035" i="4"/>
  <c r="P1035" i="4" s="1"/>
  <c r="K1034" i="4"/>
  <c r="P1034" i="4" s="1"/>
  <c r="K1023" i="4"/>
  <c r="P1023" i="4" s="1"/>
  <c r="K895" i="4"/>
  <c r="P895" i="4" s="1"/>
  <c r="K1028" i="4"/>
  <c r="P1028" i="4" s="1"/>
  <c r="K797" i="4"/>
  <c r="P797" i="4" s="1"/>
  <c r="K870" i="4"/>
  <c r="P870" i="4" s="1"/>
  <c r="K856" i="4"/>
  <c r="P856" i="4" s="1"/>
  <c r="K931" i="4"/>
  <c r="P931" i="4" s="1"/>
  <c r="K1033" i="4"/>
  <c r="P1033" i="4" s="1"/>
  <c r="K934" i="4"/>
  <c r="P934" i="4" s="1"/>
  <c r="K803" i="4"/>
  <c r="P803" i="4" s="1"/>
  <c r="K1036" i="4"/>
  <c r="P1036" i="4" s="1"/>
  <c r="K1043" i="4"/>
  <c r="P1043" i="4" s="1"/>
  <c r="K946" i="4"/>
  <c r="P946" i="4" s="1"/>
  <c r="K842" i="4"/>
  <c r="P842" i="4" s="1"/>
  <c r="K750" i="4"/>
  <c r="P750" i="4" s="1"/>
  <c r="K1040" i="4"/>
  <c r="P1040" i="4" s="1"/>
  <c r="K918" i="4"/>
  <c r="P918" i="4" s="1"/>
  <c r="K939" i="4"/>
  <c r="P939" i="4" s="1"/>
  <c r="K894" i="4"/>
  <c r="P894" i="4" s="1"/>
  <c r="K807" i="4"/>
  <c r="P807" i="4" s="1"/>
  <c r="K904" i="4"/>
  <c r="P904" i="4" s="1"/>
  <c r="K770" i="4"/>
  <c r="P770" i="4" s="1"/>
  <c r="K806" i="4"/>
  <c r="P806" i="4" s="1"/>
  <c r="K790" i="4"/>
  <c r="P790" i="4" s="1"/>
  <c r="K739" i="4"/>
  <c r="P739" i="4" s="1"/>
  <c r="K883" i="4"/>
  <c r="P883" i="4" s="1"/>
  <c r="K738" i="4"/>
  <c r="P738" i="4" s="1"/>
  <c r="K907" i="4"/>
  <c r="P907" i="4" s="1"/>
  <c r="K981" i="4"/>
  <c r="P981" i="4" s="1"/>
  <c r="K756" i="4"/>
  <c r="P756" i="4" s="1"/>
  <c r="K991" i="4"/>
  <c r="P991" i="4" s="1"/>
  <c r="K779" i="4"/>
  <c r="P779" i="4" s="1"/>
  <c r="P25" i="4" l="1"/>
  <c r="K722" i="4"/>
  <c r="P722" i="4" l="1"/>
  <c r="O1068" i="4"/>
  <c r="K1073" i="4"/>
  <c r="P1073" i="4" s="1"/>
  <c r="K1072" i="4"/>
  <c r="P1072" i="4" s="1"/>
  <c r="K1071" i="4"/>
  <c r="P1071" i="4" s="1"/>
  <c r="K1068" i="4" l="1"/>
  <c r="P1068" i="4" s="1"/>
  <c r="K1102" i="4"/>
  <c r="P1102" i="4" s="1"/>
  <c r="O1097" i="4"/>
  <c r="K1097" i="4" l="1"/>
  <c r="K1118" i="4"/>
  <c r="K1120" i="4"/>
  <c r="P1120" i="4" s="1"/>
  <c r="K1119" i="4"/>
  <c r="P1119" i="4" s="1"/>
  <c r="K1121" i="4"/>
  <c r="P1121" i="4" s="1"/>
  <c r="K1124" i="4"/>
  <c r="P1097" i="4" l="1"/>
  <c r="P1118" i="4"/>
  <c r="K1117" i="4"/>
  <c r="P1117" i="4" s="1"/>
  <c r="P1124" i="4"/>
  <c r="K1127" i="4"/>
  <c r="P1127" i="4" s="1"/>
  <c r="K1126" i="4"/>
  <c r="P1126" i="4" s="1"/>
  <c r="O1123" i="4"/>
  <c r="K1125" i="4"/>
  <c r="K1137" i="4"/>
  <c r="P1137" i="4" s="1"/>
  <c r="O1136" i="4"/>
  <c r="K1142" i="4"/>
  <c r="P1142" i="4" s="1"/>
  <c r="K1143" i="4"/>
  <c r="P1143" i="4" s="1"/>
  <c r="K1138" i="4"/>
  <c r="K1141" i="4"/>
  <c r="P1141" i="4" s="1"/>
  <c r="K1139" i="4"/>
  <c r="P1139" i="4" s="1"/>
  <c r="K1140" i="4"/>
  <c r="P1140" i="4" s="1"/>
  <c r="K1136" i="4" l="1"/>
  <c r="P1136" i="4" s="1"/>
  <c r="K1123" i="4"/>
  <c r="P1123" i="4" s="1"/>
  <c r="P1125" i="4"/>
  <c r="P1138" i="4"/>
  <c r="O1145" i="4"/>
  <c r="K1152" i="4"/>
  <c r="P1152" i="4" s="1"/>
  <c r="K1146" i="4"/>
  <c r="P1146" i="4" s="1"/>
  <c r="K1150" i="4"/>
  <c r="P1150" i="4" s="1"/>
  <c r="K1154" i="4"/>
  <c r="P1154" i="4" s="1"/>
  <c r="K1147" i="4"/>
  <c r="P1147" i="4" s="1"/>
  <c r="K1151" i="4"/>
  <c r="P1151" i="4" s="1"/>
  <c r="K1157" i="4"/>
  <c r="P1157" i="4" s="1"/>
  <c r="K1159" i="4"/>
  <c r="P1159" i="4" s="1"/>
  <c r="K1158" i="4"/>
  <c r="P1158" i="4" s="1"/>
  <c r="K1155" i="4"/>
  <c r="P1155" i="4" s="1"/>
  <c r="K1156" i="4"/>
  <c r="P1156" i="4" s="1"/>
  <c r="K1149" i="4"/>
  <c r="P1149" i="4" s="1"/>
  <c r="K1148" i="4"/>
  <c r="K1145" i="4" l="1"/>
  <c r="P1145" i="4" s="1"/>
  <c r="P1148" i="4"/>
  <c r="P83" i="4" l="1"/>
  <c r="P88" i="4"/>
  <c r="P90" i="4"/>
  <c r="P91" i="4"/>
  <c r="K96" i="4"/>
  <c r="P96" i="4"/>
  <c r="P97" i="4"/>
  <c r="K97" i="4"/>
  <c r="P105" i="4"/>
  <c r="K105" i="4"/>
  <c r="P106" i="4"/>
  <c r="K106" i="4"/>
  <c r="P84" i="4"/>
  <c r="K84" i="4"/>
  <c r="P85" i="4"/>
  <c r="K85" i="4"/>
  <c r="P86" i="4"/>
  <c r="K86" i="4"/>
  <c r="P87" i="4"/>
  <c r="K87" i="4"/>
  <c r="P99" i="4"/>
  <c r="K99" i="4"/>
  <c r="P103" i="4"/>
  <c r="K103" i="4"/>
  <c r="P104" i="4"/>
  <c r="K104" i="4"/>
  <c r="P82" i="4"/>
  <c r="K82" i="4"/>
  <c r="P89" i="4"/>
  <c r="K89" i="4"/>
  <c r="P92" i="4"/>
  <c r="K92" i="4"/>
  <c r="P93" i="4"/>
  <c r="O80" i="4"/>
  <c r="K93" i="4"/>
  <c r="K80" i="4" l="1"/>
  <c r="P80" i="4" s="1"/>
  <c r="P98" i="4"/>
  <c r="P95" i="4" s="1"/>
  <c r="O95" i="4"/>
  <c r="K98" i="4"/>
  <c r="K95" i="4" s="1"/>
  <c r="P102" i="4"/>
  <c r="O101" i="4"/>
  <c r="S101" i="4" s="1"/>
  <c r="K102" i="4"/>
  <c r="K101" i="4" s="1"/>
  <c r="P101" i="4" l="1"/>
  <c r="P117" i="4"/>
  <c r="K117" i="4"/>
  <c r="P118" i="4"/>
  <c r="K118" i="4"/>
  <c r="P119" i="4"/>
  <c r="K119" i="4"/>
  <c r="O116" i="4"/>
  <c r="O108" i="4" s="1"/>
  <c r="K116" i="4" l="1"/>
  <c r="K719" i="4"/>
  <c r="P719" i="4" s="1"/>
  <c r="O718" i="4"/>
  <c r="O703" i="4" s="1"/>
  <c r="P116" i="4" l="1"/>
  <c r="K108" i="4"/>
  <c r="P108" i="4" s="1"/>
  <c r="K718" i="4"/>
  <c r="K703" i="4" l="1"/>
  <c r="P718" i="4"/>
  <c r="P703" i="4" l="1"/>
  <c r="P12" i="4"/>
</calcChain>
</file>

<file path=xl/sharedStrings.xml><?xml version="1.0" encoding="utf-8"?>
<sst xmlns="http://schemas.openxmlformats.org/spreadsheetml/2006/main" count="6363" uniqueCount="2448">
  <si>
    <t>Раздел 1. Перечень многоквартирных домов, в отношении которых планируется проведение капитального ремонта общего имущества</t>
  </si>
  <si>
    <t>за счет средств Фонда содействия реформированию ЖКХ</t>
  </si>
  <si>
    <t xml:space="preserve">за счет средств областного бюджета </t>
  </si>
  <si>
    <t>2. Вяземское городское поселение Вяземского района Смоленской области</t>
  </si>
  <si>
    <t>Итого по Кармановскому сельскому поселению Гагаринского района Смоленской области</t>
  </si>
  <si>
    <t>Итого по Дорогобужскому городскому поселению Дорогобужского района Смоленской области</t>
  </si>
  <si>
    <t>Итого по Верхнеднепровскому городскому поселению Дорогобужского района Смоленской области</t>
  </si>
  <si>
    <t>за счет средств местного бюджета</t>
  </si>
  <si>
    <t>нежилых</t>
  </si>
  <si>
    <t>жилых</t>
  </si>
  <si>
    <t>№ п/п</t>
  </si>
  <si>
    <t>Год</t>
  </si>
  <si>
    <t>Материал стен</t>
  </si>
  <si>
    <t>Количество этажей</t>
  </si>
  <si>
    <t>Количество подъездов</t>
  </si>
  <si>
    <t>Стоимость капитального ремонта</t>
  </si>
  <si>
    <t>Плановая дата завершения работ</t>
  </si>
  <si>
    <t>ввода в эксплуатацию</t>
  </si>
  <si>
    <t>за счет средств собственников помещений в МКД</t>
  </si>
  <si>
    <t>руб.</t>
  </si>
  <si>
    <t>кирпич</t>
  </si>
  <si>
    <t>х</t>
  </si>
  <si>
    <t>панели</t>
  </si>
  <si>
    <t>Общая площадь МКД, всего</t>
  </si>
  <si>
    <t>всего</t>
  </si>
  <si>
    <t>Площадь помещений МКД</t>
  </si>
  <si>
    <t>в том числе</t>
  </si>
  <si>
    <t>завершения последнего капитального ремонта</t>
  </si>
  <si>
    <t>Предельная стоимость капитального ремонта 
1 кв. м общей площади помещений МКД</t>
  </si>
  <si>
    <t>Удельная стоимость капитального ремонта 
1 кв. м общей площади помещений МКД</t>
  </si>
  <si>
    <t>Итого по Смоленской области</t>
  </si>
  <si>
    <t xml:space="preserve">Адрес многоквартирного дома 
(далее - МКД)                                     </t>
  </si>
  <si>
    <t>кв. м</t>
  </si>
  <si>
    <t>руб./кв. м</t>
  </si>
  <si>
    <t>Г. Вязьма, ул. Кронштадтская, д. 1</t>
  </si>
  <si>
    <t>Г. Вязьма, ул. Парижской Коммуны, д. 8</t>
  </si>
  <si>
    <t>Итого по Гагаринскому городскому поселению Гагаринского района Смоленской области</t>
  </si>
  <si>
    <t>Итого по Духовщинскому городскому поселению Духовщинского района Смоленской области</t>
  </si>
  <si>
    <t>Итого по Ельнинскому городскому поселению Ельнинского района Смоленской области</t>
  </si>
  <si>
    <t>Итого по Кардымовскому городскому поселению Кардымовского района Смоленской области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</si>
  <si>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</si>
  <si>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</si>
  <si>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Итого по Монастырщинскому городскому поселению Монастырщинского района Смоленской области</t>
  </si>
  <si>
    <t>Итого по Соболевскому сельскому поселению Монастырщинского района Смоленской области</t>
  </si>
  <si>
    <t>Итого по Высоковскому сельскому поселению Новодугинского района Смоленской области</t>
  </si>
  <si>
    <t>Итого по Стодолищенскому сельскому поселению Починковского района Смоленской области</t>
  </si>
  <si>
    <t>Итого по Остерскому сельскому поселению Рославльского района Смоленской области</t>
  </si>
  <si>
    <t>Итого по Рославльскому городскому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</si>
  <si>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</si>
  <si>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Итого по Чистиковскому сельскому поселению Руднянского района Смоленской области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</si>
  <si>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</si>
  <si>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</si>
  <si>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Итого по Вышегорскому сельскому поселению Сафоновского района Смоленской области</t>
  </si>
  <si>
    <t>Итого по Вадинскому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</si>
  <si>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</si>
  <si>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Итого по городу Смоленску</t>
  </si>
  <si>
    <t>Итого по Катынскому сельскому поселению Смоленского района Смоленской области</t>
  </si>
  <si>
    <t>Итого по Стабенскому сельскому поселению Смоленского района Смоленской области</t>
  </si>
  <si>
    <t>Итого по Талашкинскому сельскому поселению Смоленского района Смоленской области</t>
  </si>
  <si>
    <t>Итого по Сычевскому городскому поселению Сычевского района Смоленской области</t>
  </si>
  <si>
    <t>Итого по Мальцевскому сельскому поселению Сычевского района Смоленской области</t>
  </si>
  <si>
    <t>Итого по Темкинскому сельскому поселению Темкинского района Смоленской области</t>
  </si>
  <si>
    <t>Итого по Хиславичскому городскому поселению Хиславичского района Смоленской области</t>
  </si>
  <si>
    <t>Итого по Холм-Жирковскому городскому поселению Холм-Жирковского района Смоленской области</t>
  </si>
  <si>
    <t>Итого по Первомайскому сельскому поселению Шумячского района Смоленской области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</si>
  <si>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</si>
  <si>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</si>
  <si>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Итого по Титовщинскому сельскому поселению Демидовского района Смоленской области</t>
  </si>
  <si>
    <t>Итого по Вяземскому городскому поселению Вяземского района Смоленской области</t>
  </si>
  <si>
    <t>Итого по Семлевскому сельскому поселению Вяземского района Смоленской области</t>
  </si>
  <si>
    <t>Итого по Степаниковскому сельскому поселению Вяземского района Смоленской области</t>
  </si>
  <si>
    <t>1.</t>
  </si>
  <si>
    <t>Итого по муниципальному образованию «город Десногорск» Смоленской области</t>
  </si>
  <si>
    <t>Итого по Демидовскому городскому поселению Демидовского района Смоленской области</t>
  </si>
  <si>
    <t>Итого по Андрейковскому сельскому поселению Вяземского района Смоленской области</t>
  </si>
  <si>
    <t>Итого по Глинковскому сельскому поселению Глинковского района Смоленской области</t>
  </si>
  <si>
    <t>Итого по Угранскому сельскому поселению Угранского района Смоленской области</t>
  </si>
  <si>
    <t>Итого по Мерлинскому сельскому поселению Краснинского района Смоленской области</t>
  </si>
  <si>
    <t>Итого по Барановскому сельскому поселению Сафоновского района Смоленской области</t>
  </si>
  <si>
    <t>Итого по Гагаринскому сельскому поселению Гагаринского района Смоленской области</t>
  </si>
  <si>
    <t>Итого по Воргинскому сельскому поселению Ершичского района Смоленской области</t>
  </si>
  <si>
    <t>3. Андрейковское сельское поселение Вяземского района Смоленской области</t>
  </si>
  <si>
    <t>Итого по Озерненскому городскому поселению Духовщинского района Смоленской области</t>
  </si>
  <si>
    <t>Итого по Корохоткинскому сельскому поселению Смоленского района Смоленской области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</si>
  <si>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</si>
  <si>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</si>
  <si>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Булгаковскому сельскому поселению Духовщинского района Смоленской области</t>
  </si>
  <si>
    <t>1. Муниципальное образование Велижское городское поселение</t>
  </si>
  <si>
    <t xml:space="preserve">Итого по муниципальному образованию Велижское городское поселение </t>
  </si>
  <si>
    <t xml:space="preserve">Итого по Ярцевскому городскому поселению Ярцевского района Смоленской области </t>
  </si>
  <si>
    <t>Итого по Козинскому сельскому поселению Смоленского района Смоленской области</t>
  </si>
  <si>
    <t>Итого по Сметанинскому сельскому поселению Смоленского района Смоленской области</t>
  </si>
  <si>
    <t>Итого по Починковскому городскому поселению Починковского района Смоленской области</t>
  </si>
  <si>
    <t>Г. Вязьма, ул. Ленина, д. 65</t>
  </si>
  <si>
    <t>ж/б панель</t>
  </si>
  <si>
    <t>12.2023</t>
  </si>
  <si>
    <t>12.2024</t>
  </si>
  <si>
    <t>12.2025</t>
  </si>
  <si>
    <t>Г. Вязьма, мкрн. Березы, д. 15</t>
  </si>
  <si>
    <t>Г. Вязьма, пр. 25 Октября, д. 4</t>
  </si>
  <si>
    <t>Г. Вязьма, ул. 25 Октября, д. 26</t>
  </si>
  <si>
    <t>Г. Вязьма, ул. 25 Октября, д. 28</t>
  </si>
  <si>
    <t>Г. Вязьма, ул. 25 Октября, д. 30</t>
  </si>
  <si>
    <t>Г. Вязьма, ул. Бауманская, д. 4</t>
  </si>
  <si>
    <t>Г. Вязьма, ул. Бауманская, д. 8</t>
  </si>
  <si>
    <t>Г. Вязьма, ул. Дзержинского, д. 6а</t>
  </si>
  <si>
    <t>Г. Вязьма, ул. Комсомольская, д. 3</t>
  </si>
  <si>
    <t>Г. Вязьма, ул. Космонавтов, д. 10</t>
  </si>
  <si>
    <t>Г. Вязьма, ул. Космонавтов, д. 6</t>
  </si>
  <si>
    <t>Г. Вязьма, ул. Космонавтов, д. 8</t>
  </si>
  <si>
    <t>Г. Вязьма, ул. Красноармейское шоссе, д. 1</t>
  </si>
  <si>
    <t>Г. Вязьма, ул. Красноармейское шоссе, д. 5а</t>
  </si>
  <si>
    <t>Г. Вязьма, ул. Кронштадтская, д. 2</t>
  </si>
  <si>
    <t>Г. Вязьма, ул. Ленина, д. 10</t>
  </si>
  <si>
    <t>Г. Вязьма, ул. Ленина, д. 31</t>
  </si>
  <si>
    <t>Г. Вязьма, ул. Ленина, д. 33</t>
  </si>
  <si>
    <t>Г. Вязьма, ул. Машинистов, д. 13</t>
  </si>
  <si>
    <t>Г. Вязьма, ул. Молодежная, д. 11</t>
  </si>
  <si>
    <t>Г. Вязьма, ул. Молодежная, д. 13</t>
  </si>
  <si>
    <t>Г. Вязьма, ул. Молодежная, д. 15</t>
  </si>
  <si>
    <t>Г. Вязьма, ул. Молодежная, д. 5</t>
  </si>
  <si>
    <t>Г. Вязьма, ул. Молодежная, д. 7</t>
  </si>
  <si>
    <t>Г. Вязьма, ул. Молодежная, д. 9</t>
  </si>
  <si>
    <t>Г. Вязьма, ул. Московская, д. 9</t>
  </si>
  <si>
    <t>Г. Вязьма, ул. Московская, д. 10</t>
  </si>
  <si>
    <t>Г. Вязьма, ул. Парижской Коммуны, д. 1</t>
  </si>
  <si>
    <t>Г. Вязьма, ул. Парижской Коммуны, д. 3</t>
  </si>
  <si>
    <t>Г. Вязьма, ул. Покровского, д. 1</t>
  </si>
  <si>
    <t>Г. Вязьма, ул. Полины Осипенко, д. 4а</t>
  </si>
  <si>
    <t>Г. Вязьма, ул. Репина, д. 15</t>
  </si>
  <si>
    <t>Г. Вязьма, ул. Репина, д. 9а</t>
  </si>
  <si>
    <t>Г. Вязьма, ул. Смоленская, д. 10</t>
  </si>
  <si>
    <t>Г. Вязьма, ул. Смоленская, д. 21</t>
  </si>
  <si>
    <t>Г. Вязьма, ул. Смоленская, д. 23</t>
  </si>
  <si>
    <t>Г. Вязьма, ул. Смоленская, д. 33</t>
  </si>
  <si>
    <t>Г. Вязьма, ул. Смоленская, д. 6</t>
  </si>
  <si>
    <t>Г. Вязьма, ул. Строителей, д. 18</t>
  </si>
  <si>
    <t>Г. Вязьма, ул. Сычевское шоссе, д. 48</t>
  </si>
  <si>
    <t>Г. Вязьма, ул. Фрунзе, д. 3а</t>
  </si>
  <si>
    <t>Дер. Всеволодкино, д. 39</t>
  </si>
  <si>
    <t>Дер. Относово, ул. Школьная, д. 12</t>
  </si>
  <si>
    <t>Дер. Относово, ул. Школьная, д. 14</t>
  </si>
  <si>
    <t>Дер. Относово, ул. Школьная, д. 16</t>
  </si>
  <si>
    <t>Дер. Относово, ул. Школьная, д. 8</t>
  </si>
  <si>
    <t>Дер. Черное, ул. Советская, д. 6</t>
  </si>
  <si>
    <t>Дер. Черное, ул. Советская, д. 8</t>
  </si>
  <si>
    <t>С. Андрейково, ул. Комсомольская, д. 16</t>
  </si>
  <si>
    <t>С. Андрейково, ул. Садовая, д. 1</t>
  </si>
  <si>
    <t>С. Андрейково, ул. Спортивная, д. 4</t>
  </si>
  <si>
    <t>С. Андрейково, ул. Спортивная, д. 6</t>
  </si>
  <si>
    <t>С. Вяземский, ул. Каретниковой, д. 1</t>
  </si>
  <si>
    <t>С. Вяземский, ул. Каретниковой, д. 3</t>
  </si>
  <si>
    <t>Дер. Кайдаково, ул. Парковая, д. 2</t>
  </si>
  <si>
    <t>Дер. Кайдаково, ул. Парковая, д. 3</t>
  </si>
  <si>
    <t>Дер. Кайдаково, ул. Парковая, д. 4</t>
  </si>
  <si>
    <t>Дер. Октябрьский, ул. Железнодорожная, д. 4</t>
  </si>
  <si>
    <t>Дер. Октябрьский, ул. Железнодорожная, д. 6</t>
  </si>
  <si>
    <t>Дер. Октябрьский, ул. Железнодорожная, д. 8</t>
  </si>
  <si>
    <t>Дер. Новое Село, ул. Полевая, д. 1</t>
  </si>
  <si>
    <t>Дер. Новое Село, ул. Полевая, д. 2</t>
  </si>
  <si>
    <t>Дер. Новое Село, ул. Полевая, д. 3</t>
  </si>
  <si>
    <t>Дер. Новое Село, ул. Центральная, д. 54</t>
  </si>
  <si>
    <t>Дер. Новое Село, ул. Центральная, д. 65</t>
  </si>
  <si>
    <t>Дер. Тюхменево, ул. Карьероуправления, д. 11</t>
  </si>
  <si>
    <t>Дер. Тюхменево, ул. Карьероуправления, д. 12а</t>
  </si>
  <si>
    <t>Дер. Тюхменево, ул. Карьероуправления, д. 14</t>
  </si>
  <si>
    <t>Дер. Тюхменево, ул. Карьероуправления, д. 16</t>
  </si>
  <si>
    <t>Дер. Тюхменево, ул. Карьероуправления, д. 9</t>
  </si>
  <si>
    <t>С. Исаково, ул. Железнодорожная, д. 25</t>
  </si>
  <si>
    <t>С. Новый, ул. 1 мая, д. 2</t>
  </si>
  <si>
    <t>С. Новый, ул. Садовая, д. 3</t>
  </si>
  <si>
    <t>С. Новый, ул. Садовая, д. 4</t>
  </si>
  <si>
    <t>С. Новый, ул. Садовая, д. 5</t>
  </si>
  <si>
    <t>С. Туманово, ул. Мира, д. 6</t>
  </si>
  <si>
    <t>С. Шуйское, ул. Новоселов, д. 1</t>
  </si>
  <si>
    <t>С. Шуйское, ул. Новоселов, д. 2</t>
  </si>
  <si>
    <t>С. Шуйское, ул. Новоселов, д. 3</t>
  </si>
  <si>
    <t>С. Шуйское, ул. Новоселов, д. 4</t>
  </si>
  <si>
    <t>Дер. Царево-Займище, ул. М.И. Кутузова, д. 17</t>
  </si>
  <si>
    <t>С. Вязьма-Брянская, ул. Парковая, д. 2</t>
  </si>
  <si>
    <t>С. Вязьма-Брянская, ул. Парковая, д. 4</t>
  </si>
  <si>
    <t>С. Вязьма-Брянская, ул. Рабочая, д. 5</t>
  </si>
  <si>
    <t>С. Вязьма-Брянская, ул. Центральная, д. 2</t>
  </si>
  <si>
    <t>Итого по Вязьма-Брянскому городскому поселению Вяземского района Смоленской области</t>
  </si>
  <si>
    <t>Г. Гагарин, пер. Мелиоративный, д. 15</t>
  </si>
  <si>
    <t>Г. Гагарин, пер. Мелиоративный, д. 8</t>
  </si>
  <si>
    <t>Г. Гагарин, пер. Хлебный, д. 4</t>
  </si>
  <si>
    <t>1960-1963</t>
  </si>
  <si>
    <t>Г. Гагарин, пр. Сельхозтехника, д. 4</t>
  </si>
  <si>
    <t>Г. Гагарин, ул. 26 Бакинских комиссаров, д. 7</t>
  </si>
  <si>
    <t>Г. Гагарин, ул. 50 лет ВЛКСМ, д. 4</t>
  </si>
  <si>
    <t>Г. Гагарин, ул. Бахтина, д. 3</t>
  </si>
  <si>
    <t>Г. Гагарин, ул. Бахтина, д. 7</t>
  </si>
  <si>
    <t>Г. Гагарин, ул. Бахтина, д. 7а</t>
  </si>
  <si>
    <t>Г. Гагарин, ул. Гагарина, д. 21/2</t>
  </si>
  <si>
    <t>Г. Гагарин, ул. Гагарина, д. 31</t>
  </si>
  <si>
    <t>Г. Гагарин, ул. Гагарина, д. 33/1</t>
  </si>
  <si>
    <t>Г. Гагарин, ул. Герцена, д. 43</t>
  </si>
  <si>
    <t>Г. Гагарин, ул. Гжатская, д. 88</t>
  </si>
  <si>
    <t>Г. Гагарин, ул. Гжатская, д. 91</t>
  </si>
  <si>
    <t>Г. Гагарин, ул. Красноармейская, д. 91</t>
  </si>
  <si>
    <t>Г. Гагарин, ул. Красноармейская, д. 93</t>
  </si>
  <si>
    <t>Г. Гагарин, ул. Ленина, д. 16</t>
  </si>
  <si>
    <t>Г. Гагарин, ул. Ленина, д. 77</t>
  </si>
  <si>
    <t>Г. Гагарин, ул. Матросова, д. 9</t>
  </si>
  <si>
    <t>Г. Гагарин, ул. Молодежная, д. 2</t>
  </si>
  <si>
    <t>Г. Гагарин, ул. Петра Алексеева, д. 1</t>
  </si>
  <si>
    <t>Г. Гагарин, ул. Петра Алексеева, д. 11</t>
  </si>
  <si>
    <t>Г. Гагарин, ул. Петра Алексеева, д. 7</t>
  </si>
  <si>
    <t>Г. Гагарин, ул. Пушная, д. 16</t>
  </si>
  <si>
    <t>Г. Гагарин, ул. Пушная, д. 2</t>
  </si>
  <si>
    <t>Г. Гагарин, ул. Строителей, д. 4</t>
  </si>
  <si>
    <t>Г. Гагарин, ул. Строителей, д. 86</t>
  </si>
  <si>
    <t>Г. Гагарин, ул. Юных космонавтов, д. 10</t>
  </si>
  <si>
    <t>Дер. Клушино, ул. Молодежная, д. 6</t>
  </si>
  <si>
    <t>Дер. Родоманово, ул. Советская, д. 4</t>
  </si>
  <si>
    <t>Дер. Родоманово, ул. Советская, д. 7</t>
  </si>
  <si>
    <t>Дер. Юрино, ул. Центральная, д. 5</t>
  </si>
  <si>
    <t>Дер. Юрино, ул. Центральная, д. 6</t>
  </si>
  <si>
    <t>Дер. Юрино, ул. Центральная, д. 7</t>
  </si>
  <si>
    <t>Дер. Юрино, ул. Центральная, д. 9</t>
  </si>
  <si>
    <t xml:space="preserve">С. Баскаково, ул. Административная, д. 5 </t>
  </si>
  <si>
    <t xml:space="preserve"> бревенчатый</t>
  </si>
  <si>
    <t>С. Баскаково, ул. Административная, д. 6</t>
  </si>
  <si>
    <t>Пос. Благодатное, д. 11</t>
  </si>
  <si>
    <t>С. Карманово, ул. Августовская, д. 23</t>
  </si>
  <si>
    <t>С. Карманово, ул. Пролетарская, д. 12</t>
  </si>
  <si>
    <t>С. Карманово, ул. Пролетарская, д. 3</t>
  </si>
  <si>
    <t>С. Карманово, ул. Советская, д. 50</t>
  </si>
  <si>
    <t>С. Карманово, ул. Советская, д. 50а</t>
  </si>
  <si>
    <t>С. Карманово, ул. Советская, д. 52</t>
  </si>
  <si>
    <t xml:space="preserve">С. Карманово, ул. Торфяников, д. 2 </t>
  </si>
  <si>
    <t>С. Серго-Ивановское, ул. Заводская, д. 11</t>
  </si>
  <si>
    <t>С. Серго-Ивановское, ул. Заводская, д. 14</t>
  </si>
  <si>
    <t>С. Серго-Ивановское, ул. Заводская, д. 15</t>
  </si>
  <si>
    <t>Дер. Покров, ул. Центральная, д. 15</t>
  </si>
  <si>
    <t>Итого по Никольскому сельскому поселению Гагаринского района Смоленской области</t>
  </si>
  <si>
    <t>С. Серго-Ивановское, ул. Заводская, д. 10</t>
  </si>
  <si>
    <t>Г. Гагарин, ул. Молодежная, д. 8</t>
  </si>
  <si>
    <t>-</t>
  </si>
  <si>
    <t>Дер. Центральная Усадьба, ул. Акатовская, д. 23</t>
  </si>
  <si>
    <t>Г. Дорогобуж, ул. Калинина, д. 5</t>
  </si>
  <si>
    <t>Г. Дорогобуж, ул. Калинина, д. 2</t>
  </si>
  <si>
    <t>Г. Дорогобуж, ул. Калинина, д. 12</t>
  </si>
  <si>
    <t>Пос. Верхнеднепровский, ул. Дорогобужская, д. 1</t>
  </si>
  <si>
    <t>Пос. Верхнеднепровский, ул. Дорогобужская, д. 3</t>
  </si>
  <si>
    <t>Пос. Верхнеднепровский, ул. Комсомольская, д. 10</t>
  </si>
  <si>
    <t>Пос. Верхнеднепровский, ул. Комсомольская, д. 3</t>
  </si>
  <si>
    <t>Пос. Верхнеднепровский, ул. Комсомольская, д. 12</t>
  </si>
  <si>
    <t>Пос. Верхнеднепровский, ул. Комсомольская, д. 13</t>
  </si>
  <si>
    <t>Пос. Верхнеднепровский, ул. Комсомольская, д. 14</t>
  </si>
  <si>
    <t>Пос. Верхнеднепровский, ул. Комсомольская, д. 4</t>
  </si>
  <si>
    <t>Пос. Верхнеднепровский, ул. Комсомольская, д. 5</t>
  </si>
  <si>
    <t>Пос. Верхнеднепровский, ул. Комсомольская, д. 6</t>
  </si>
  <si>
    <t>Пос. Верхнеднепровский, ул. Комсомольская, д. 7</t>
  </si>
  <si>
    <t>Пос. Верхнеднепровский, ул. Комсомольская, д. 8</t>
  </si>
  <si>
    <t>Пос. Верхнеднепровский, ул. Ленина, д. 10а</t>
  </si>
  <si>
    <t>Пос. Верхнеднепровский, ул. Ленина, д. 11</t>
  </si>
  <si>
    <t>Пос. Верхнеднепровский, ул. Ленина, д. 13</t>
  </si>
  <si>
    <t>Пос. Верхнеднепровский, ул. Ленина, д. 16</t>
  </si>
  <si>
    <t>Пос. Верхнеднепровский, ул. Ленина, д. 18</t>
  </si>
  <si>
    <t>Пос. Верхнеднепровский, ул. Ленина, д. 20</t>
  </si>
  <si>
    <t>Пос. Верхнеднепровский, ул. Молодежная, д. 16</t>
  </si>
  <si>
    <t>Пос. Верхнеднепровский, ул. Молодежная, д. 18</t>
  </si>
  <si>
    <t>Пос. Верхнеднепровский, ул. Молодежная, д. 20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</si>
  <si>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</si>
  <si>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</si>
  <si>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</si>
  <si>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</si>
  <si>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</si>
  <si>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19</t>
  </si>
  <si>
    <t>Пос. Верхнеднепровский, ул. Советская, д. 6</t>
  </si>
  <si>
    <t>Пос. Верхнеднепровский, ул. Советская, д. 7</t>
  </si>
  <si>
    <t>Пос. Верхнеднепровский, ул. Советская, д. 9</t>
  </si>
  <si>
    <t>Итого по Алексинскому сельскому поселению Дорогобужского района Смоленской области</t>
  </si>
  <si>
    <t>Итого по Усвятскому сельскому поселению Дорогобужского района Смоленской области</t>
  </si>
  <si>
    <t>Г. Духовщина, ул. Бугаева, д. 70/48</t>
  </si>
  <si>
    <t>Г. Духовщина, ул. Горького, д. 7а</t>
  </si>
  <si>
    <t>Г. Духовщина, ул. Горького, д. 14</t>
  </si>
  <si>
    <t>Г. Духовщина, ул. Горького, д. 8</t>
  </si>
  <si>
    <t>Г. Духовщина, ул. Смоленская, д. 57/13</t>
  </si>
  <si>
    <t>Г. Духовщина, ул. Смоленская, д. 59</t>
  </si>
  <si>
    <t>Г. Духовщина, ул. Смоленская, д. 63</t>
  </si>
  <si>
    <t>Дер. Большое Береснево, ул. Лесная, д. 1</t>
  </si>
  <si>
    <t>Дер. Большое Береснево, ул. Лесная, д. 5</t>
  </si>
  <si>
    <t>Дер. Большое Береснево, ул. Приозерная, д. 8</t>
  </si>
  <si>
    <t>Дер. Большое Береснево, ул. Приозерная, д. 14</t>
  </si>
  <si>
    <t>Пос. Озерный, ул. Строителей, д. 19</t>
  </si>
  <si>
    <t>Пос. Озерный, ул. Октябрьская, д. 16</t>
  </si>
  <si>
    <t>Пос. Озерный, ул. Октябрьская, д. 12а</t>
  </si>
  <si>
    <t>блоки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</si>
  <si>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</si>
  <si>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</si>
  <si>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</si>
  <si>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</si>
  <si>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с. Ворга, ул. Октябрьская, д. 7</t>
  </si>
  <si>
    <t>кирпичные</t>
  </si>
  <si>
    <t>397.,7</t>
  </si>
  <si>
    <t>Дер. Крапивна, ул. Горького, д. 8</t>
  </si>
  <si>
    <t>Дер. Соболево, д. 24</t>
  </si>
  <si>
    <t>С. Днепровское, ул. Первомайская, д. 25</t>
  </si>
  <si>
    <t>Г. Починок, пер. 2-й Советский, д. 2</t>
  </si>
  <si>
    <t>Г. Починок, пер. 2-й Советский, д. 4</t>
  </si>
  <si>
    <t>Г. Починок, ул. Кирова, д. 7</t>
  </si>
  <si>
    <t>Г. Починок, ул. Красноармейская, д. 15</t>
  </si>
  <si>
    <t>Г. Починок, ул. Красноармейская, д. 19</t>
  </si>
  <si>
    <t>Г. Починок, ул. Советская, д. 3</t>
  </si>
  <si>
    <t>Г. Починок, ул. Советская, д. 5</t>
  </si>
  <si>
    <t>Г. Починок, ул. Советская, д. 61</t>
  </si>
  <si>
    <t>Г. Починок, ул. Советская, д. 63</t>
  </si>
  <si>
    <t>Г. Починок, ул. Терешковой, д. 2</t>
  </si>
  <si>
    <t>Г. Починок, ул. Терешковой, д. 4</t>
  </si>
  <si>
    <t>Г. Починок, ул. Урицкого, д. 47</t>
  </si>
  <si>
    <t>Дер. Галеевка, д. 64</t>
  </si>
  <si>
    <t>дерево</t>
  </si>
  <si>
    <t>Дер. Кирпичный Завод, ул. Лесная, д. 1</t>
  </si>
  <si>
    <t>Дер. Кирпичный Завод, ул. Лесная, д. 2</t>
  </si>
  <si>
    <t>Дер. Кирпичный Завод, ул. Лесная, д. 3</t>
  </si>
  <si>
    <t>Дер. Климщина, д. 68</t>
  </si>
  <si>
    <t>Дер. Красиловка, д. 16</t>
  </si>
  <si>
    <t>Дер. Мачулы, д. 100</t>
  </si>
  <si>
    <t>Дер. Мачулы, д. 102</t>
  </si>
  <si>
    <t>Дер. Мачулы, д. 104</t>
  </si>
  <si>
    <t>Дер. Мачулы, д. 106</t>
  </si>
  <si>
    <t>Дер. Мачулы, д. 108</t>
  </si>
  <si>
    <t>Дер. Мурыгино, ул. Школьная, д. 34</t>
  </si>
  <si>
    <t>Дер. Мурыгино, ул. Школьная, д. 36</t>
  </si>
  <si>
    <t>Дер. Мурыгино, ул. Школьная, д. 38</t>
  </si>
  <si>
    <t>Дер. Мурыгино, ул. Школьная, д. 40</t>
  </si>
  <si>
    <t>Дер. Мурыгино, ул. Школьная, д. 42</t>
  </si>
  <si>
    <t>Дер. Плоское, д. 3</t>
  </si>
  <si>
    <t>Дер. Плоское, д. 33</t>
  </si>
  <si>
    <t>Дер. Рябцево, д. 10</t>
  </si>
  <si>
    <t>Дер. Рябцево, д. 11</t>
  </si>
  <si>
    <t>Дер. Рябцево, д. 12</t>
  </si>
  <si>
    <t>Дер. Рябцево, д. 13</t>
  </si>
  <si>
    <t>Дер. Рябцево, д. 7</t>
  </si>
  <si>
    <t>Дер. Рябцево, д. 8</t>
  </si>
  <si>
    <t>Дер. Рябцево, д. 9</t>
  </si>
  <si>
    <t>Дер. Стригино, д. 1</t>
  </si>
  <si>
    <t>Дер. Стригино, д. 2</t>
  </si>
  <si>
    <t>Дер. Стригино, д. 3</t>
  </si>
  <si>
    <t>Дер. Стригино, д. 4</t>
  </si>
  <si>
    <t>Дер. Стригино, д. 5</t>
  </si>
  <si>
    <t>Дер. Стригино, д. 6</t>
  </si>
  <si>
    <t>Дер. Сяковка, д. 1</t>
  </si>
  <si>
    <t xml:space="preserve">Дер. Шаталово, д. 1 </t>
  </si>
  <si>
    <t>Пос. Стодолище, пер. 1-й Советский, д. 3</t>
  </si>
  <si>
    <t>Пос. Стодолище, пер. 1-й Советский, д. 4</t>
  </si>
  <si>
    <t>Пос. Стодолище, пер. 2-й Советский, д. 2</t>
  </si>
  <si>
    <t>Пос. Стодолище, пер. 2-й Советский, д. 4</t>
  </si>
  <si>
    <t>Пос. Стодолище, ул. Титова, д. 11</t>
  </si>
  <si>
    <t>Пос. Стодолище, ул. Титова, д. 13</t>
  </si>
  <si>
    <t>Дер. Денисово, д.1/1</t>
  </si>
  <si>
    <t>Итого по Астапковичскому сельскому поселению Рославльского района Смоленской области</t>
  </si>
  <si>
    <t>Итого по Кириловскому сельскому поселению Рославльского района Смоленской области</t>
  </si>
  <si>
    <t>Итого по Любовскому сельскому поселению Рославльского района Смоленской области</t>
  </si>
  <si>
    <t>Итого по Перенскому сельскому поселению Рославльского района Смоленской области</t>
  </si>
  <si>
    <t>Г. Рославль, 163 квартал, д. 3</t>
  </si>
  <si>
    <t>Г. Рославль, 163 квартал, д. 7</t>
  </si>
  <si>
    <t>Г. Рославль, мкрн. 15, д. 26</t>
  </si>
  <si>
    <t>Г. Рославль, мкрн. 15, д. 27</t>
  </si>
  <si>
    <t>Г. Рославль, мкрн. 16, д. 1</t>
  </si>
  <si>
    <t>Г. Рославль, мкрн. 16, д. 4</t>
  </si>
  <si>
    <t>Г. Рославль, мкрн. 17, д. 11</t>
  </si>
  <si>
    <t>Г. Рославль, мкрн. 17, д. 12</t>
  </si>
  <si>
    <t>Г. Рославль, пер. 1-й Дачный, д. 4</t>
  </si>
  <si>
    <t>Г. Рославль, пос. Стеклозавода, д. 11а</t>
  </si>
  <si>
    <t>Г. Рославль, пос. ТЭЦ, д. 2</t>
  </si>
  <si>
    <t>Г. Рославль, ул. 2-я Дачная, д. 13а</t>
  </si>
  <si>
    <t>Г. Рославль, ул. Красная, д. 2</t>
  </si>
  <si>
    <t>Г. Рославль, ул. Красноармейская, д. 9а</t>
  </si>
  <si>
    <t>Г. Рославль, ул. Пайтерова, д. 34</t>
  </si>
  <si>
    <t>Г. Рославль, ул. Пролетарская, д. 49а</t>
  </si>
  <si>
    <t>Г. Рославль, ул. Пушкина, д. 2</t>
  </si>
  <si>
    <t>Г. Рославль, ул. Пушкина, д. 87, корпус 1</t>
  </si>
  <si>
    <t>Г. Рославль, ул. Пушкина, д. 87, корпус 2</t>
  </si>
  <si>
    <t>Г. Рославль, ул. Товарная, д. 9</t>
  </si>
  <si>
    <t>Г. Рославль, мкрн. 15, д. 32</t>
  </si>
  <si>
    <t>Г. Рославль, пер. Пролетарский, д. 1</t>
  </si>
  <si>
    <t>Г. Рославль, ул. 2-я Дачная, д. 8</t>
  </si>
  <si>
    <t>Г. Рославль, ул. Красноармейская, д. 49</t>
  </si>
  <si>
    <t>Г. Рославль, ул. Ленина, д. 10</t>
  </si>
  <si>
    <t>Г. Рославль, ул. Ленина, д. 12</t>
  </si>
  <si>
    <t>Г. Рославль, ул. Ленина, д. 6</t>
  </si>
  <si>
    <t>Г. Рославль, ул. Ленина, д. 1</t>
  </si>
  <si>
    <t>Г. Рославль, ул. Ленина, д. 8</t>
  </si>
  <si>
    <t>Г. Рославль, ул. Некрасова, д. 18</t>
  </si>
  <si>
    <t>Г. Рославль, ул. Октябрьская, д. 29</t>
  </si>
  <si>
    <t>Г. Рославль, ул. Пушкина, д. 43</t>
  </si>
  <si>
    <t>Г. Рославль, ул. Пушкина, д. 6</t>
  </si>
  <si>
    <t>Г. Рославль, ул. Свердлова, д. 17а</t>
  </si>
  <si>
    <t>Г. Рославль, ул. Советская, д. 67</t>
  </si>
  <si>
    <t>Г. Рославль, ул. Советская, д. 67б</t>
  </si>
  <si>
    <t>Г. Рославль, ул. Советская, д. 80</t>
  </si>
  <si>
    <t>Г. Рославль, ул. Товарная, д. 12</t>
  </si>
  <si>
    <t>Г. Рославль, ул. Товарная, д. 30</t>
  </si>
  <si>
    <t>Г. Рославль, ул. Чехова, д. 2</t>
  </si>
  <si>
    <t>Г. Рославль, мкрн. 15, д. 1</t>
  </si>
  <si>
    <t>Г. Рославль, ул. Бассейная, д. 8</t>
  </si>
  <si>
    <t>Г. Рославль, ул. Бассейная, д. 8а</t>
  </si>
  <si>
    <t>Г. Рославль, ул. Бассейная, д. 8б</t>
  </si>
  <si>
    <t>Г. Рославль, ул. Большая Смоленская, д. 1</t>
  </si>
  <si>
    <t>Г. Рославль, ул. Каляева, д. 81а</t>
  </si>
  <si>
    <t>Г. Рославль, мкрн. 17, д. 14</t>
  </si>
  <si>
    <t>Г. Рославль, мкрн. 17, д. 15</t>
  </si>
  <si>
    <t>Г. Рославль, пер. 1-й Пролетарский, д. 9</t>
  </si>
  <si>
    <t>Г. Рославль, пер. Свердлова, д. 20</t>
  </si>
  <si>
    <t>Г. Рославль, ул. Карла Маркса, д. 1</t>
  </si>
  <si>
    <t>Г. Рославль, ул. Комсомольская, д. 5</t>
  </si>
  <si>
    <t>Г. Рославль, ул. Красина, д. 5</t>
  </si>
  <si>
    <t>Г. Рославль, ул. Пушкина, д. 18</t>
  </si>
  <si>
    <t>Г. Рославль, ул. Урицкого, д. 11а</t>
  </si>
  <si>
    <t>Г. Рославль, ул. Урицкого, д. 13</t>
  </si>
  <si>
    <t>Г. Рославль, ул. Урицкого, д. 16</t>
  </si>
  <si>
    <t>Г. Рославль, ул. Энгельса, д. 14</t>
  </si>
  <si>
    <t>Итого по Сырокоренскому сельскому поселению Рославльского района Смоленской области</t>
  </si>
  <si>
    <t xml:space="preserve">кирпич </t>
  </si>
  <si>
    <t>Итого по Руднянскому городскому поселению Руднянского района Смоленской области</t>
  </si>
  <si>
    <t>Итого по Переволочскому сельскому поселению Руднянского района Смоленской области</t>
  </si>
  <si>
    <t>Итого по Голынковскому городскому поселению Руднянского района Смоленской области</t>
  </si>
  <si>
    <t>Г. Сафоново, микрорайон-2, д. 36</t>
  </si>
  <si>
    <t>ж/б панели</t>
  </si>
  <si>
    <t>Г. Сафоново, микрорайон-2, д. 37</t>
  </si>
  <si>
    <t>Г. Сафоново, ул. Карла Маркса, д. 20</t>
  </si>
  <si>
    <t>Г. Сафоново, ул. Кирпичный городок, д. 2</t>
  </si>
  <si>
    <t>Г. Сафоново, ул. Ленина, д. 18</t>
  </si>
  <si>
    <t>Г. Сафоново, ул. Ленина, д. 31а</t>
  </si>
  <si>
    <t>Г. Сафоново, ул. Радищева, д. 16</t>
  </si>
  <si>
    <t>Г. Сафоново, ул. Революционная, д. 2</t>
  </si>
  <si>
    <t>Г. Сафоново, ул. Революционная, д. 4</t>
  </si>
  <si>
    <t>Г. Сафоново, ул. Революционная, д. 6</t>
  </si>
  <si>
    <t>Г. Сафоново, ул. Свободы, д. 7</t>
  </si>
  <si>
    <t>Г. Сафоново, ул. Свободы, д. 7а</t>
  </si>
  <si>
    <t>Г. Сафоново, ул. Кирова, д. 6</t>
  </si>
  <si>
    <t>Г. Сафоново, ул. Кирова, д. 8</t>
  </si>
  <si>
    <t>Г. Сафоново, ул. Красногвардейская, д. 36</t>
  </si>
  <si>
    <t>Г. Сафоново, ул. Ленина, д. 39</t>
  </si>
  <si>
    <t>Г. Сафоново, ул. Ленина, д. 5</t>
  </si>
  <si>
    <t>Г. Сафоново, ул. Ленина, д. 7</t>
  </si>
  <si>
    <t>Г. Сафоново, ул. Революционная, д. 11</t>
  </si>
  <si>
    <t>Г. Сафоново, ул. Революционная, д. 13</t>
  </si>
  <si>
    <t>Г. Сафоново, ул. Революционная, д. 8</t>
  </si>
  <si>
    <t>Г. Сафоново, ул. Свободы, д. 2</t>
  </si>
  <si>
    <t>Г. Сафоново, ул. Свободы, д. 5а</t>
  </si>
  <si>
    <t>Г. Сафоново, ул. Советская, д. 33</t>
  </si>
  <si>
    <t>Г. Сафоново, ул. Шахтерская, д. 1</t>
  </si>
  <si>
    <t>Г. Сафоново, ул. Шахтерская, д. 3</t>
  </si>
  <si>
    <t>Дер. Бараново, ул. Садовая, д. 4</t>
  </si>
  <si>
    <t>291,7</t>
  </si>
  <si>
    <t>Дер. Бараново, ул. Советская, д. 19</t>
  </si>
  <si>
    <t>245,7</t>
  </si>
  <si>
    <t>Дер. Бараново, ул. Советская, д. 20</t>
  </si>
  <si>
    <t>253,5</t>
  </si>
  <si>
    <t>Дер. Бараново, ул. Советская, д. 21</t>
  </si>
  <si>
    <t>254,7</t>
  </si>
  <si>
    <t>Дер. Бараново, ул. Советская, д. 25</t>
  </si>
  <si>
    <t>255,6</t>
  </si>
  <si>
    <t>Дер. Бараново, ул. Советская, д. 27</t>
  </si>
  <si>
    <t>257,5</t>
  </si>
  <si>
    <t>Дер. Богдановщина, ул. Центральная, д. 3</t>
  </si>
  <si>
    <t>Дер. Богдановщина, ул. Центральная, д. 5</t>
  </si>
  <si>
    <t>Дер. Вышегор, ул. Мира, д. 7</t>
  </si>
  <si>
    <t>Дер. Казулино, ул. Центральная, д. 11</t>
  </si>
  <si>
    <t>Дер. Казулино, ул. Центральная, д. 3</t>
  </si>
  <si>
    <t>Дер. Клинка, ул. Школьная, д. 5</t>
  </si>
  <si>
    <t>Дер. Крюково, д. 1</t>
  </si>
  <si>
    <t>Дер. Крюково, д. 2</t>
  </si>
  <si>
    <t>Дер. Николо-Погорелое, ул. Днепровская, д. 8</t>
  </si>
  <si>
    <t>Дер. Николо-Погорелое, ул. Комсомольская, д. 5</t>
  </si>
  <si>
    <t>Дер. Николо-Погорелое, ул. Комсомольская, д. 6</t>
  </si>
  <si>
    <t>Дер. Николо-Погорелое, ул. Комсомольская, д. 7</t>
  </si>
  <si>
    <t>Дер. Николо-Погорелое, ул. Центральная, д. 4</t>
  </si>
  <si>
    <t>Пос. Вадино, ул. Труда, д. 1</t>
  </si>
  <si>
    <t>Пос. Вадино, ул. Труда, д. 4</t>
  </si>
  <si>
    <t>Пос. Издешково, ул. 1-я Ленинская, д. 46</t>
  </si>
  <si>
    <t>Пос. Издешково, ул. 2-я Ленинская, д. 19</t>
  </si>
  <si>
    <t>Г. Сафоново, ул. Заозерная, д. 4</t>
  </si>
  <si>
    <t>Г. Сафоново, ул. Красногвардейская, д. 28</t>
  </si>
  <si>
    <t>Г. Сафоново, ул. Красногвардейская, д. 30</t>
  </si>
  <si>
    <t>Г. Сафоново, микрорайон-2, д. 38</t>
  </si>
  <si>
    <t>Г. Сафоново, микрорайон-2, д. 39</t>
  </si>
  <si>
    <t>Г. Сафоново, ул. Кирова, д. 14</t>
  </si>
  <si>
    <t>Г. Сафоново, ул. Ленинградская, д. 12</t>
  </si>
  <si>
    <t>Г. Сафоново, ул. Ленинградская, д. 14</t>
  </si>
  <si>
    <t>Г. Сафоново, ул. Революционная, д. 7</t>
  </si>
  <si>
    <t>Г. Сафоново, ул. Революционная, д. 9</t>
  </si>
  <si>
    <t>Г. Сафоново, ул. Свободы, д. 3</t>
  </si>
  <si>
    <t>Г. Сафоново, ул. Свободы, д. 5</t>
  </si>
  <si>
    <t>Г. Сафоново, ул. Свободы, д. 9</t>
  </si>
  <si>
    <t>Г. Сафоново, ул. Советская, д. 31</t>
  </si>
  <si>
    <t>Дер. Дроздово, ул. Центральная, д. 4</t>
  </si>
  <si>
    <t>Дер. Казулино, ул. Центральная, д. 5</t>
  </si>
  <si>
    <t>Дер. Казулино, ул. Центральная, д. 6</t>
  </si>
  <si>
    <t>Дер. Клинка, ул. Школьная, д. 6</t>
  </si>
  <si>
    <t>Пос. Вадино, ул. Труда, д. 5</t>
  </si>
  <si>
    <t>Пос. Вадино, ул. Труда, д. 6</t>
  </si>
  <si>
    <t>Пос. Издешково, ул. 1-я Ленинская, д. 26</t>
  </si>
  <si>
    <t>Г. Сафоново, ул. Коммунистическая, д. 15</t>
  </si>
  <si>
    <t>Г. Сафоново, ул. Ленина, д. 4</t>
  </si>
  <si>
    <t>Г. Сафоново, ул. Свободы, д. 11</t>
  </si>
  <si>
    <t>Г. Сафоново, ул. Свободы, д. 17</t>
  </si>
  <si>
    <t>Г. Сафоново, ул. Свободы, д. 15</t>
  </si>
  <si>
    <t>Г. Сафоново, ул. Советская, д. 10</t>
  </si>
  <si>
    <t>Г. Сафоново, ул. Энгельса, д. 5</t>
  </si>
  <si>
    <t>Г. Сафоново, ул. Шахта-3, д. 5</t>
  </si>
  <si>
    <t>Г. Сафоново, ул. Шахта-3, д. 6</t>
  </si>
  <si>
    <t>Г. Сафоново, ул. Шахта-3, д. 7</t>
  </si>
  <si>
    <t>Г. Сафоново, ул. Шахта-3, д. 8</t>
  </si>
  <si>
    <t>Г. Сафоново, ул. Кирова, д. 10</t>
  </si>
  <si>
    <t>Г. Сафоново, ул. Кирова, д. 12</t>
  </si>
  <si>
    <t>Г. Сафоново, ул. Кирова, д. 4</t>
  </si>
  <si>
    <t>Дер. Дроздово, ул. Центральная, д. 6</t>
  </si>
  <si>
    <t>С. Лесное, ул. Центральная, д. 10</t>
  </si>
  <si>
    <t>Пос. Издешково, ул. 2-я Ленинская, д. 21</t>
  </si>
  <si>
    <t>Пос. Издешково, ул. 2-я Ленинская, д. 23</t>
  </si>
  <si>
    <t>Г. Смоленск, бульвар Гагарина, д. 10</t>
  </si>
  <si>
    <t>Г. Смоленск, бульвар Гагарина, д. 3</t>
  </si>
  <si>
    <t>Г. Смоленск, бульвар Гагарина, д. 4</t>
  </si>
  <si>
    <t>Г. Смоленск, бульвар Гагарина, д. 5</t>
  </si>
  <si>
    <t>Г. Смоленск, бульвар Гагарина, д. 7</t>
  </si>
  <si>
    <t>Г. Смоленск, Витебское шоссе, д. 3/20</t>
  </si>
  <si>
    <t>Г. Смоленск, городок Коминтерна, д. 11</t>
  </si>
  <si>
    <t>Г. Смоленск, городок Коминтерна, д. 15</t>
  </si>
  <si>
    <t>Г. Смоленск, городок Коминтерна, д. 16</t>
  </si>
  <si>
    <t>Г. Смоленск, городок Коминтерна, д. 17</t>
  </si>
  <si>
    <t>Г. Смоленск, городок Коминтерна, д. 3</t>
  </si>
  <si>
    <t>Г. Смоленск, городок Коминтерна, д. 4</t>
  </si>
  <si>
    <t>Г. Смоленск, городок Коминтерна, д. 5</t>
  </si>
  <si>
    <t>Г. Смоленск, городок Коминтерна, д. 6</t>
  </si>
  <si>
    <t>Г. Смоленск, городок Коминтерна, д. 8</t>
  </si>
  <si>
    <t>Г. Смоленск, городок Коминтерна, д. 9а</t>
  </si>
  <si>
    <t>Г. Смоленск, мкрн. Южный, д. 39а</t>
  </si>
  <si>
    <t>Г. Смоленск, мкрн. Южный, д. 39б</t>
  </si>
  <si>
    <t>Г. Смоленск, пер. 1-й Краснофлотский, д. 13</t>
  </si>
  <si>
    <t>Г. Смоленск, пер. 4-й Краснофлотский, д. 8</t>
  </si>
  <si>
    <t>Г. Смоленск, пер. 4-й Слобода-Садки, д. 15</t>
  </si>
  <si>
    <t>Г. Смоленск, пер. Мало-Мопровский, д. 8</t>
  </si>
  <si>
    <t>Г. Смоленск, пер. Ново-Киевский, д. 4а</t>
  </si>
  <si>
    <t>Г. Смоленск, пер. Смирнова, д. 5</t>
  </si>
  <si>
    <t>Г. Смоленск, пер. Станционный, д. 10</t>
  </si>
  <si>
    <t>Г. Смоленск, пер. Станционный, д. 6</t>
  </si>
  <si>
    <t>Г. Смоленск, пер. Станционный, д. 8</t>
  </si>
  <si>
    <t>Г. Смоленск, пос. Кирпичного 3-го завода, д. 10</t>
  </si>
  <si>
    <t>Г. Смоленск, пос. 430 км, д. 17</t>
  </si>
  <si>
    <t>Г. Смоленск, пос. Анастасино, д. 31</t>
  </si>
  <si>
    <t>Г. Смоленск, пос. Анастасино, д. 33</t>
  </si>
  <si>
    <t>Г. Смоленск, пос. Вязовенька, д. 2</t>
  </si>
  <si>
    <t>Г. Смоленск, пос. Красный Бор, в/ч 83283, д. 8</t>
  </si>
  <si>
    <t>Г. Смоленск, пос. Миловидово, д. 1</t>
  </si>
  <si>
    <t>Г. Смоленск, пос. Миловидово, д. 2</t>
  </si>
  <si>
    <t>Г. Смоленск, пос. Миловидово, д. 3</t>
  </si>
  <si>
    <t>Г. Смоленск, пос. Миловидово, д. 4</t>
  </si>
  <si>
    <t>Г. Смоленск, пос. Миловидово, д. 5</t>
  </si>
  <si>
    <t>Г. Смоленск, пос. Серебрянка, д. 68б</t>
  </si>
  <si>
    <t>Г. Смоленск, пос. Серебрянка, д. 68г</t>
  </si>
  <si>
    <t>Г. Смоленск, пос. Серебрянка, д. 70</t>
  </si>
  <si>
    <t>Г. Смоленск, пос. Тихвинка, д. 24</t>
  </si>
  <si>
    <t>Г. Смоленск, пос. Тихвинка, д. 26</t>
  </si>
  <si>
    <t>Г. Смоленск, просп. Гагарина, д. 12в</t>
  </si>
  <si>
    <t>Г. Смоленск, просп. Гагарина, д. 19</t>
  </si>
  <si>
    <t>Г. Смоленск, просп. Гагарина, д. 20а</t>
  </si>
  <si>
    <t>Г. Смоленск, просп. Гагарина, д. 24</t>
  </si>
  <si>
    <t>Г. Смоленск, просп. Гагарина, д. 8</t>
  </si>
  <si>
    <t>Г. Смоленск, просп. Строителей, д. 20</t>
  </si>
  <si>
    <t>Г. Смоленск, ул. 25 Сентября, д. 1</t>
  </si>
  <si>
    <t>Г. Смоленск, ул. 25 Сентября, д. 3</t>
  </si>
  <si>
    <t>Г. Смоленск, ул. 25 Сентября, д. 5</t>
  </si>
  <si>
    <t>Г. Смоленск, ул. 2-я Вяземская, д. 3</t>
  </si>
  <si>
    <t>Г. Смоленск, ул. 2-я Вяземская, д. 5</t>
  </si>
  <si>
    <t>Г. Смоленск, ул. 2-я Киевская, д. 11</t>
  </si>
  <si>
    <t>Г. Смоленск, ул. 2-я Киевская, д. 3</t>
  </si>
  <si>
    <t>Г. Смоленск, ул. 2-я Киевская, д. 5</t>
  </si>
  <si>
    <t>Г. Смоленск, ул. 2-я Киевская, д. 9</t>
  </si>
  <si>
    <t>Г. Смоленск, ул. 4-я Загорная, д. 11</t>
  </si>
  <si>
    <t>Г. Смоленск, ул. 4-я Загорная, д. 13</t>
  </si>
  <si>
    <t>Г. Смоленск, ул. 4-я Загорная, д. 14</t>
  </si>
  <si>
    <t>Г. Смоленск, ул. 4-я Загорная, д. 22</t>
  </si>
  <si>
    <t>Г. Смоленск, ул. Автозаводская, д. 17</t>
  </si>
  <si>
    <t>Г. Смоленск, ул. Автозаводская, д. 19</t>
  </si>
  <si>
    <t>Г. Смоленск, ул. Автозаводская, д. 30</t>
  </si>
  <si>
    <t>Г. Смоленск, ул. Академика Петрова, д. 1</t>
  </si>
  <si>
    <t>Г. Смоленск, ул. Академика Петрова, д. 3</t>
  </si>
  <si>
    <t>Г. Смоленск, ул. Академика Петрова, д. 5</t>
  </si>
  <si>
    <t>Г. Смоленск, ул. Академика Петрова, д. 7</t>
  </si>
  <si>
    <t>Г. Смоленск, ул. Академика Петрова, д. 9</t>
  </si>
  <si>
    <t>Г. Смоленск, ул. Багратиона, д. 10</t>
  </si>
  <si>
    <t>Г. Смоленск, ул. Багратиона, д. 13</t>
  </si>
  <si>
    <t>Г. Смоленск, ул. Багратиона, д. 14/12</t>
  </si>
  <si>
    <t>Г. Смоленск, ул. Багратиона, д. 15</t>
  </si>
  <si>
    <t>Г. Смоленск, ул. Багратиона, д. 16</t>
  </si>
  <si>
    <t>Г. Смоленск, ул. Багратиона, д. 17</t>
  </si>
  <si>
    <t>Г. Смоленск, ул. Багратиона, д. 19</t>
  </si>
  <si>
    <t>Г. Смоленск, ул. Багратиона, д. 20</t>
  </si>
  <si>
    <t>Г. Смоленск, ул. Багратиона, д. 21</t>
  </si>
  <si>
    <t>Г. Смоленск, ул. Багратиона, д. 22</t>
  </si>
  <si>
    <t>Г. Смоленск, ул. Багратиона, д. 24</t>
  </si>
  <si>
    <t>Г. Смоленск, ул. Багратиона, д. 8/1</t>
  </si>
  <si>
    <t>Г. Смоленск, ул. Бакунина, д. 10б</t>
  </si>
  <si>
    <t>Г. Смоленск, ул. Белинского, д. 5</t>
  </si>
  <si>
    <t>Г. Смоленск, ул. Валентины Гризодубовой, д. 1</t>
  </si>
  <si>
    <t>Г. Смоленск, ул. Володарского, д. 12</t>
  </si>
  <si>
    <t>Г. Смоленск, ул. Высокая, д. 13</t>
  </si>
  <si>
    <t>Г. Смоленск, ул. Генерала Лукина, д. 2</t>
  </si>
  <si>
    <t>Г. Смоленск, ул. Генерала Лукина, д. 4</t>
  </si>
  <si>
    <t>шлаковый</t>
  </si>
  <si>
    <t>Г. Смоленск, ул. Герцена, д. 13а</t>
  </si>
  <si>
    <t>Г. Смоленск, ул. Госпитальная, д. 4а</t>
  </si>
  <si>
    <t>Г. Смоленск, ул. Губенко, д. 14</t>
  </si>
  <si>
    <t>Г. Смоленск, ул. Губенко, д. 7</t>
  </si>
  <si>
    <t>Г. Смоленск, ул. Губенко, д. 9</t>
  </si>
  <si>
    <t>Г. Смоленск, ул. Дзержинского, д. 24</t>
  </si>
  <si>
    <t>Г. Смоленск, ул. Дзержинского, д. 3а</t>
  </si>
  <si>
    <t>Г. Смоленск, ул. Дохтурова, д. 1</t>
  </si>
  <si>
    <t>Г. Смоленск, ул. Исаковского, д. 20</t>
  </si>
  <si>
    <t>Г. Смоленск, ул. Исаковского, д. 26</t>
  </si>
  <si>
    <t>Г. Смоленск, ул. Карбышева, д. 8</t>
  </si>
  <si>
    <t>Г. Смоленск, ул. Кашена, д. 8</t>
  </si>
  <si>
    <t>Г. Смоленск, ул. Кирова, д. 10</t>
  </si>
  <si>
    <t>Г. Смоленск, ул. Кирова, д. 11/3</t>
  </si>
  <si>
    <t>Г. Смоленск, ул. Кирова, д. 12</t>
  </si>
  <si>
    <t>Г. Смоленск, ул. Кирова, д. 13</t>
  </si>
  <si>
    <t>Г. Смоленск, ул. Кирова, д. 13а</t>
  </si>
  <si>
    <t>Г. Смоленск, ул. Кирова, д. 14</t>
  </si>
  <si>
    <t>Г. Смоленск, ул. Кирова, д. 16</t>
  </si>
  <si>
    <t>Г. Смоленск, ул. Кирова, д. 17</t>
  </si>
  <si>
    <t>Г. Смоленск, ул. Кирова, д. 17а</t>
  </si>
  <si>
    <t>Г. Смоленск, ул. Кирова, д. 18</t>
  </si>
  <si>
    <t>Г. Смоленск, ул. Кирова, д. 19</t>
  </si>
  <si>
    <t>Г. Смоленск, ул. Кирова, д. 19а</t>
  </si>
  <si>
    <t>Г. Смоленск, ул. Кирова, д. 20</t>
  </si>
  <si>
    <t>Г. Смоленск, ул. Кирова, д. 24</t>
  </si>
  <si>
    <t>Г. Смоленск, ул. Кирова, д. 28</t>
  </si>
  <si>
    <t>Г. Смоленск, ул. Кирова, д. 33</t>
  </si>
  <si>
    <t>Г. Смоленск, ул. Кирова, д. 34</t>
  </si>
  <si>
    <t>Г. Смоленск, ул. Кирова, д. 41а</t>
  </si>
  <si>
    <t>Г. Смоленск, ул. Кирова, д. 43</t>
  </si>
  <si>
    <t>Г. Смоленск, ул. Козлова, д. 6</t>
  </si>
  <si>
    <t>Г. Смоленск, ул. Колхозная, д. 48б</t>
  </si>
  <si>
    <t>Г. Смоленск, ул. Коммунистическая, д. 5</t>
  </si>
  <si>
    <t>Г. Смоленск, ул. Коненкова, д. 4</t>
  </si>
  <si>
    <t>Г. Смоленск, ул. Кооперативная, д. 31</t>
  </si>
  <si>
    <t>Г. Смоленск, ул. Котовского, д. 1а</t>
  </si>
  <si>
    <t>Г. Смоленск, ул. Крупской, д. 55в</t>
  </si>
  <si>
    <t>Г. Смоленск, ул. Крупской, д. 62</t>
  </si>
  <si>
    <t>Г. Смоленск, ул. Крупской, д. 64</t>
  </si>
  <si>
    <t>Г. Смоленск, ул. Крупской, д. 71</t>
  </si>
  <si>
    <t>Г. Смоленск, ул. Крупской, д. 73</t>
  </si>
  <si>
    <t>Г. Смоленск, ул. Крупской, д. 73а</t>
  </si>
  <si>
    <t>Г. Смоленск, ул. Кутузова, д. 1</t>
  </si>
  <si>
    <t>Г. Смоленск, ул. Кутузова, д. 10</t>
  </si>
  <si>
    <t>Г. Смоленск, ул. Кутузова, д. 12</t>
  </si>
  <si>
    <t>Г. Смоленск, ул. Кутузова, д. 2а</t>
  </si>
  <si>
    <t>Г. Смоленск, ул. Кутузова, д. 30</t>
  </si>
  <si>
    <t>Г. Смоленск, ул. Кутузова, д. 4</t>
  </si>
  <si>
    <t>Г. Смоленск, ул. Кутузова, д. 8</t>
  </si>
  <si>
    <t>Г. Смоленск, ул. Кутузова, д. 8а</t>
  </si>
  <si>
    <t>Г. Смоленск, ул. Лавочкина, д. 43</t>
  </si>
  <si>
    <t>Г. Смоленск, ул. Лавочкина, д. 44</t>
  </si>
  <si>
    <t>Г. Смоленск, ул. Лавочкина, д. 54а</t>
  </si>
  <si>
    <t>Г. Смоленск, ул. Лавочкина, д. 62б</t>
  </si>
  <si>
    <t>Г. Смоленск, ул. Ленина, д. 34</t>
  </si>
  <si>
    <t>Г. Смоленск, ул. Ломоносова, д. 1/74</t>
  </si>
  <si>
    <t>Г. Смоленск, ул. Ломоносова, д. 15а</t>
  </si>
  <si>
    <t>Г. Смоленск, ул. Ломоносова, д. 17</t>
  </si>
  <si>
    <t>Г. Смоленск, ул. Ломоносова, д. 17а</t>
  </si>
  <si>
    <t>Г. Смоленск, ул. Ломоносова, д. 17б</t>
  </si>
  <si>
    <t>Г. Смоленск, ул. Ломоносова, д. 21</t>
  </si>
  <si>
    <t>Г. Смоленск, ул. Ломоносова, д. 21а</t>
  </si>
  <si>
    <t>Г. Смоленск, ул. Ломоносова, д. 23</t>
  </si>
  <si>
    <t>Г. Смоленск, ул. Ломоносова, д. 23а</t>
  </si>
  <si>
    <t>Г. Смоленск, ул. Ломоносова, д. 4</t>
  </si>
  <si>
    <t>Г. Смоленск, ул. Ломоносова, д. 5</t>
  </si>
  <si>
    <t>Г. Смоленск, ул. Ломоносова, д. 6</t>
  </si>
  <si>
    <t>Г. Смоленск, ул. Ломоносова, д. 6а</t>
  </si>
  <si>
    <t>Г. Смоленск, ул. Ломоносова, д. 6б</t>
  </si>
  <si>
    <t>Г. Смоленск, ул. Ломоносова, д. 7</t>
  </si>
  <si>
    <t>Г. Смоленск, ул. Ломоносова, д. 9</t>
  </si>
  <si>
    <t>Г. Смоленск, ул. Мало-Краснофлотская, д. 29а</t>
  </si>
  <si>
    <t>Г. Смоленск, ул. Мало-Краснофлотская, д. 29б</t>
  </si>
  <si>
    <t>Г. Смоленск, ул. Мало-Краснофлотская, д. 29в</t>
  </si>
  <si>
    <t>Г. Смоленск, ул. Мало-Краснофлотская, д. 31а</t>
  </si>
  <si>
    <t>Г. Смоленск, ул. Маршала Соколовского, д. 22</t>
  </si>
  <si>
    <t>Г. Смоленск, ул. Минская, д. 13</t>
  </si>
  <si>
    <t>Г. Смоленск, ул. Минская, д. 13а</t>
  </si>
  <si>
    <t>Г. Смоленск, ул. Мира, д. 11</t>
  </si>
  <si>
    <t>Г. Смоленск, ул. Мира, д. 18</t>
  </si>
  <si>
    <t>Г. Смоленск, ул. Мира, д. 3</t>
  </si>
  <si>
    <t>Г. Смоленск, ул. Мира, д. 4</t>
  </si>
  <si>
    <t>Г. Смоленск, ул. Мира, д. 6</t>
  </si>
  <si>
    <t>Г. Смоленск, ул. Молодёжная, д. 12/4</t>
  </si>
  <si>
    <t>Г. Смоленск, ул. Молодёжная, д. 14</t>
  </si>
  <si>
    <t>Г. Смоленск, ул. Нахимова, д. 10</t>
  </si>
  <si>
    <t>Г. Смоленск, ул. Нахимова, д. 10а</t>
  </si>
  <si>
    <t>Г. Смоленск, ул. Нахимова, д. 20а</t>
  </si>
  <si>
    <t>Г. Смоленск, ул. Нахимова, д. 3</t>
  </si>
  <si>
    <t>Г. Смоленск, ул. Нахимова, д. 4</t>
  </si>
  <si>
    <t>Г. Смоленск, ул. Нахимова, д. 5</t>
  </si>
  <si>
    <t>Г. Смоленск, ул. Нахимова, д. 6</t>
  </si>
  <si>
    <t>Г. Смоленск, ул. Нахимова, д. 6а</t>
  </si>
  <si>
    <t>Г. Смоленск, ул. Нахимова, д. 7</t>
  </si>
  <si>
    <t>Г. Смоленск, ул. Нахимова, д. 8</t>
  </si>
  <si>
    <t>Г. Смоленск, ул. Нахимсона, д. 4</t>
  </si>
  <si>
    <t>Г. Смоленск, ул. Нахимсона, д. 6</t>
  </si>
  <si>
    <t>Г. Смоленск, ул. Николаева, д. 4</t>
  </si>
  <si>
    <t>Г. Смоленск, ул. Николаева, д. 6</t>
  </si>
  <si>
    <t>Г. Смоленск, ул. Николаева, д. 24</t>
  </si>
  <si>
    <t>Г. Смоленск, ул. Николаева, д. 26</t>
  </si>
  <si>
    <t>Г. Смоленск, ул. Николаева, д. 34</t>
  </si>
  <si>
    <t>Г. Смоленск, ул. Николаева, д. 34а</t>
  </si>
  <si>
    <t>Г. Смоленск, ул. Николаева, д. 34б</t>
  </si>
  <si>
    <t>Г. Смоленск, ул. Николаева, д. 36</t>
  </si>
  <si>
    <t>Г. Смоленск, ул. Николаева, д. 38</t>
  </si>
  <si>
    <t>Г. Смоленск, ул. Николаева, д. 38а</t>
  </si>
  <si>
    <t>Г. Смоленск, ул. Николаева, д. 40</t>
  </si>
  <si>
    <t>Г. Смоленск, ул. Николаева, д. 42</t>
  </si>
  <si>
    <t>Г. Смоленск, ул. Николаева, д. 49</t>
  </si>
  <si>
    <t>Г. Смоленск, ул. Николаева, д. 65</t>
  </si>
  <si>
    <t>Г. Смоленск, ул. Николаева, д. 67</t>
  </si>
  <si>
    <t>Г. Смоленск, ул. Новая Слобода-Садки, д. 6а</t>
  </si>
  <si>
    <t>Г. Смоленск, ул. Ново-Киевская, д. 1</t>
  </si>
  <si>
    <t>Г. Смоленск, ул. Ново-Киевская, д. 11</t>
  </si>
  <si>
    <t>Г. Смоленск, ул. Ново-Киевская, д. 5</t>
  </si>
  <si>
    <t>Г. Смоленск, ул. Ново-Киевская, д. 7</t>
  </si>
  <si>
    <t>Г. Смоленск, ул. Ново-Ленинградская, д. 5</t>
  </si>
  <si>
    <t>Г. Смоленск, ул. Нормандия-Неман, д. 14</t>
  </si>
  <si>
    <t>Г. Смоленск, ул. Нормандия-Неман, д. 16</t>
  </si>
  <si>
    <t>Г. Смоленск, ул. Нормандия-Неман, д. 18</t>
  </si>
  <si>
    <t>Г. Смоленск, ул. Нормандия-Неман, д. 20</t>
  </si>
  <si>
    <t>Г. Смоленск, ул. Нормандия-Неман, д. 22</t>
  </si>
  <si>
    <t>Г. Смоленск, ул. Нормандия-Неман, д. 24</t>
  </si>
  <si>
    <t>Г. Смоленск, ул. Октябрьской революции, д. 12</t>
  </si>
  <si>
    <t>Г. Смоленск, ул. Октябрьской революции, д. 20</t>
  </si>
  <si>
    <t>Г. Смоленск, ул. Октябрьской революции, д. 22</t>
  </si>
  <si>
    <t>Г. Смоленск, ул. Октябрьской революции, д. 3а</t>
  </si>
  <si>
    <t>Г. Смоленск, ул. Октябрьской революции, д. 3б</t>
  </si>
  <si>
    <t>Г. Смоленск, ул. Попова, д. 14</t>
  </si>
  <si>
    <t>Г. Смоленск, ул. Попова, д. 14а</t>
  </si>
  <si>
    <t>Г. Смоленск, ул. Попова, д. 16</t>
  </si>
  <si>
    <t>Г. Смоленск, ул. Попова, д. 18</t>
  </si>
  <si>
    <t>Г. Смоленск, ул. Попова, д. 20</t>
  </si>
  <si>
    <t>Г. Смоленск, ул. Попова, д. 22</t>
  </si>
  <si>
    <t>Г. Смоленск, ул. Попова, д. 26</t>
  </si>
  <si>
    <t>Г. Смоленск, ул. Попова, д. 28</t>
  </si>
  <si>
    <t>Г. Смоленск, ул. Попова, д. 4а</t>
  </si>
  <si>
    <t>Г. Смоленск, ул. Попова, д. 6</t>
  </si>
  <si>
    <t>Г. Смоленск, ул. Попова, д. 8</t>
  </si>
  <si>
    <t>Г. Смоленск, ул. Пригородная, д. 2</t>
  </si>
  <si>
    <t>Г. Смоленск, ул. Радищева, д. 13</t>
  </si>
  <si>
    <t>Г. Смоленск, ул. Радищева, д. 14а</t>
  </si>
  <si>
    <t>Г. Смоленск, ул. Радищева, д. 17</t>
  </si>
  <si>
    <t>Г. Смоленск, ул. Радищева, д. 21</t>
  </si>
  <si>
    <t>Г. Смоленск, ул. Радищева, д. 23</t>
  </si>
  <si>
    <t>Г. Смоленск, ул. Радищева, д. 7</t>
  </si>
  <si>
    <t>Г. Смоленск, ул. Радищева, д. 8</t>
  </si>
  <si>
    <t>Г. Смоленск, ул. Радищева, д. 9а</t>
  </si>
  <si>
    <t>Г. Смоленск, ул. Раевского, д. 5</t>
  </si>
  <si>
    <t>Г. Смоленск, ул. Реввоенсовета, д. 17</t>
  </si>
  <si>
    <t>Г. Смоленск, ул. Реввоенсовета, д. 26</t>
  </si>
  <si>
    <t>Г. Смоленск, ул. Румянцева, д. 2/54</t>
  </si>
  <si>
    <t>Г. Смоленск, ул. Румянцева, д. 5</t>
  </si>
  <si>
    <t>Г. Смоленск, ул. Седова, д. 13</t>
  </si>
  <si>
    <t>Г. Смоленск, ул. Седова, д. 17</t>
  </si>
  <si>
    <t>Г. Смоленск, ул. Седова, д. 48</t>
  </si>
  <si>
    <t>Г. Смоленск, ул. Соболева, д. 109а</t>
  </si>
  <si>
    <t>Г. Смоленск, ул. Соболева, д. 112</t>
  </si>
  <si>
    <t>Г. Смоленск, ул. Соболева, д. 30</t>
  </si>
  <si>
    <t>Г. Смоленск, ул. Соболева, д. 82а</t>
  </si>
  <si>
    <t>Г. Смоленск, ул. Станционная, д. 2а</t>
  </si>
  <si>
    <t>Г. Смоленск, ул. Строгань, д. 4</t>
  </si>
  <si>
    <t>Г. Смоленск, ул. Строителей, д. 10/11</t>
  </si>
  <si>
    <t>Г. Смоленск, ул. Строителей, д. 12/14</t>
  </si>
  <si>
    <t>Г. Смоленск, ул. Твардовского, д. 1</t>
  </si>
  <si>
    <t>Г. Смоленск, ул. Твардовского, д. 15</t>
  </si>
  <si>
    <t>Г. Смоленск, ул. Твардовского, д. 1б</t>
  </si>
  <si>
    <t>Г. Смоленск, ул. Твардовского, д. 4</t>
  </si>
  <si>
    <t>Г. Смоленск, ул. Тенишевой, д. 10</t>
  </si>
  <si>
    <t>Г. Смоленск, ул. Тенишевой, д. 8</t>
  </si>
  <si>
    <t>Г. Смоленск, ул. Толмачева, д. 2</t>
  </si>
  <si>
    <t>Г. Смоленск, ул. Тухачевского, д. 7</t>
  </si>
  <si>
    <t>Г. Смоленск, ул. Фрунзе, д. 39</t>
  </si>
  <si>
    <t>Г. Смоленск, ул. Фрунзе, д. 58а</t>
  </si>
  <si>
    <t>Г. Смоленск, ул. Фурманова, д. 33</t>
  </si>
  <si>
    <t>Г. Смоленск, ул. Центральная, д. 5а</t>
  </si>
  <si>
    <t>Г. Смоленск, ул. Чапаева, д. 11а</t>
  </si>
  <si>
    <t>Г. Смоленск, ул. Чернышевского, д. 14а</t>
  </si>
  <si>
    <t>Г. Смоленск, ул. Чернышевского, д. 16а</t>
  </si>
  <si>
    <t>Г. Смоленск, ул. Чернышевского, д. 18</t>
  </si>
  <si>
    <t>Г. Смоленск, ул. Чернышевского, д. 20</t>
  </si>
  <si>
    <t>Г. Смоленск, ул. Чернышевского, д. 22</t>
  </si>
  <si>
    <t>Г. Смоленск, ул. Чернышевского, д. 24</t>
  </si>
  <si>
    <t>Г. Смоленск, ул. Чернышевского, д. 4</t>
  </si>
  <si>
    <t>Г. Смоленск, ул. Чернышевского, д. 4а</t>
  </si>
  <si>
    <t>Г. Смоленск, ул. Чернышевского, д. 6а</t>
  </si>
  <si>
    <t>Г. Смоленск, ул. Чернышевского, д. 8а</t>
  </si>
  <si>
    <t>Г. Смоленск, ул. Черняховского, д. 1</t>
  </si>
  <si>
    <t>Г. Смоленск, ул. Черняховского, д. 14</t>
  </si>
  <si>
    <t>Г. Смоленск, ул. Черняховского, д. 18б</t>
  </si>
  <si>
    <t>Г. Смоленск, ул. Черняховского, д. 8</t>
  </si>
  <si>
    <t>Г. Смоленск, ул. Шевченко, д. 61</t>
  </si>
  <si>
    <t>Г. Смоленск, ул. Шевченко, д. 63</t>
  </si>
  <si>
    <t>Г. Смоленск, ул. Шевченко, д. 64</t>
  </si>
  <si>
    <t>Г. Смоленск, ул. Шевченко, д. 66</t>
  </si>
  <si>
    <t>Г. Смоленск, ул. Шевченко, д. 69</t>
  </si>
  <si>
    <t>Г. Смоленск, ул. Шевченко, д. 76</t>
  </si>
  <si>
    <t>Г. Смоленск, ул. Щорса, д. 10</t>
  </si>
  <si>
    <t>Г. Смоленск, ул. Щорса, д. 12</t>
  </si>
  <si>
    <t>Г. Смоленск, ул. Щорса, д. 14</t>
  </si>
  <si>
    <t>Г. Смоленск, ул. Энгельса, д. 9</t>
  </si>
  <si>
    <t>Г. Смоленск, ул. 2-я Загорная, д. 16</t>
  </si>
  <si>
    <t>брусчатый</t>
  </si>
  <si>
    <t>Г. Смоленск, ул. Генерала Лукина, д. 38</t>
  </si>
  <si>
    <t>Г. Смоленск, ул. Генерала Лукина, д. 40</t>
  </si>
  <si>
    <t>Г. Смоленск, ул. Энгельса, д. 6</t>
  </si>
  <si>
    <t>Итого по Пригорскому сельскому поселению Смоленского района Смоленской области</t>
  </si>
  <si>
    <t>Итого по Печерскому сельскому поселению Смоленского района Смоленской области</t>
  </si>
  <si>
    <t>Итого по Медведевскому сельскому поселению Темкинского района Смоленской области</t>
  </si>
  <si>
    <t>Итого по Вешковскому сельскому поселению Угранского района Смоленской области</t>
  </si>
  <si>
    <t>Итого по Михалевскому сельскому поселению Угранского района Смоленской области</t>
  </si>
  <si>
    <t>Дер. Михейково, ул. Луговая, д. 11</t>
  </si>
  <si>
    <t>Дер. Михейково, ул. Юбилейная, д. 3</t>
  </si>
  <si>
    <t>Дер. Суетово, ул. Магистральная, д. 6</t>
  </si>
  <si>
    <t>Итого по Дивасовскому сельскому поселению Смоленского района Смоленской области</t>
  </si>
  <si>
    <t>Итого по Хохловскому сельскому поселению Смоленского района Смоленской области</t>
  </si>
  <si>
    <t>Итого по Пионерскому сельскому поселению Смоленского района Смоленской области</t>
  </si>
  <si>
    <t>Итого по Михновскому сельскому поселению Смоленского района Смоленской области</t>
  </si>
  <si>
    <t>Итого по Вязгинскому сельскому поселению Смоленского района Смоленской области</t>
  </si>
  <si>
    <t>Итого по Волоковскому сельскому поселению Смоленского района Смоленской области</t>
  </si>
  <si>
    <t>Итого по Новосельскому сельскому поселению Смоленского района Смоленской области</t>
  </si>
  <si>
    <t>Г. Велиж, ул. 8 Марта, д. 5б</t>
  </si>
  <si>
    <t>Г. Велиж, ул. Ивановская, д. 1</t>
  </si>
  <si>
    <t>Г. Велиж, ул. Кропоткина, д. 13/10</t>
  </si>
  <si>
    <t>Г. Велиж, ул. Кропоткина, д. 23/13</t>
  </si>
  <si>
    <t>Г. Велиж, ул. Кропоткина, д. 33</t>
  </si>
  <si>
    <t>Г. Велиж, ул. Советская, д. 23/10</t>
  </si>
  <si>
    <t>Итого по Новосельскому сельскому поселению Вяземского района Смоленской области</t>
  </si>
  <si>
    <t>Г. Велиж, ул. Володарского, д. 16</t>
  </si>
  <si>
    <t>Г. Велиж, ул. Володарского, д. 171</t>
  </si>
  <si>
    <t>Г. Велиж, ул. Ленинградская, д. 89</t>
  </si>
  <si>
    <t>Г. Вязьма, ул. Ленина, д. 42</t>
  </si>
  <si>
    <t>Г. Вязьма, ул. Полины Осипенко, д. 25</t>
  </si>
  <si>
    <t>Дер. Поляново, ул. Молодежная, д. 2</t>
  </si>
  <si>
    <t>Дер. Поляново, ул. Молодежная, д. 3</t>
  </si>
  <si>
    <t>Ст. Семлево, ул. Полевая, д. 13</t>
  </si>
  <si>
    <t>г. Десногогорск, мкрн. 1, д. 2</t>
  </si>
  <si>
    <t>Г. Дорогобуж, ул. Мира, д. 38</t>
  </si>
  <si>
    <t>Г. Духовщина, ул. Карла Либкнехта, д. 50</t>
  </si>
  <si>
    <t>Г. Ельня, ул. Советская, д. 45</t>
  </si>
  <si>
    <t>Г. Ельня, ул. Первомайская, д. 10/27</t>
  </si>
  <si>
    <t>Г. Ельня, ул. Говорова, д. 11</t>
  </si>
  <si>
    <t>Г. Ельня, ул. Красноармейская, д. 15</t>
  </si>
  <si>
    <t>Г. Ельня, ул. Ленина, д. 37</t>
  </si>
  <si>
    <t>Г. Ельня, ул. Первомайская, д. 40</t>
  </si>
  <si>
    <t>Г. Ельня, ул. Советская, д. 19</t>
  </si>
  <si>
    <t>Г. Ельня, ул. Энгельса, д. 4</t>
  </si>
  <si>
    <t>Г. Ельня, ул. Первомайская, д. 1</t>
  </si>
  <si>
    <t>Г. Ельня, ул. Советская, д. 36/2</t>
  </si>
  <si>
    <t>Г. Ельня, ул. Советская, д. 47</t>
  </si>
  <si>
    <t>Итого по Первомайскому сельскому поселению Кардымовского района Смоленской области</t>
  </si>
  <si>
    <t xml:space="preserve">Дер. Вачково, ул. Надвинская, д. 2               </t>
  </si>
  <si>
    <t>Дер. Каменка, ул. Школьная, д. 1</t>
  </si>
  <si>
    <t>Дер. Каменка, ул. Школьная, д. 3</t>
  </si>
  <si>
    <t>Дер. Пищулино, ул. Льнозаводская, д. 31</t>
  </si>
  <si>
    <t>Дер. Тюшино, ул. Центральная, д. 89</t>
  </si>
  <si>
    <t>Дер. Тюшино, ул. Центральная, д. 90</t>
  </si>
  <si>
    <t>Пос. Кардымово, ул. Октябрьская, д. 3</t>
  </si>
  <si>
    <t>Дер. Каменка, ул. Садовая, д. 1</t>
  </si>
  <si>
    <t>Итого по Тюшинскому сельскому поселению Кардымовского района Смоленской области</t>
  </si>
  <si>
    <t>Пос. Красный, ул. Кутузова, д. 34</t>
  </si>
  <si>
    <t>Пос. Красный, ул. Ленина, д. 28а</t>
  </si>
  <si>
    <t>Пос. Красный, ул. Лесная, д. 3</t>
  </si>
  <si>
    <t>Дер. Гусино, ул. Комсомольская, д. 9</t>
  </si>
  <si>
    <t>Дер. Гусино, ул. Первомайская, д. 21а</t>
  </si>
  <si>
    <t>Дер. Гусино, ул. Советская, д. 47</t>
  </si>
  <si>
    <t>Дер. Липово, ул. Дорожная, д. 1</t>
  </si>
  <si>
    <t>Дер. Лонница, ул. Мира, д. 15</t>
  </si>
  <si>
    <t>Дер. Лонница, ул. Мира, д. 17</t>
  </si>
  <si>
    <t>Дер. Лонница, ул. Мира, д. 2</t>
  </si>
  <si>
    <t>Дер. Лонница, ул. Мира, д. 3</t>
  </si>
  <si>
    <t>брусчатый, обложенный кирпичом</t>
  </si>
  <si>
    <t>Дер. Маньково, ул. Восточная, д. 10</t>
  </si>
  <si>
    <t>Дер. Маньково, ул. Советская, д. 11</t>
  </si>
  <si>
    <t>Дер. Маньково, ул. Советская, д. 13</t>
  </si>
  <si>
    <t>Дер. Маньково, ул. Советская, д. 15</t>
  </si>
  <si>
    <t>Дер. Маньково, ул. Советская, д. 17</t>
  </si>
  <si>
    <t xml:space="preserve">Дер. Маньково, ул. Советская, д. 19 </t>
  </si>
  <si>
    <t>Пос. Монастырщина, тер. Сельхозтехника, д. 10</t>
  </si>
  <si>
    <t>Пос. Монастырщина, ул. Интернациональная, д. 9б</t>
  </si>
  <si>
    <t>Пос. Монастырщина, ул. Мира, д. 17</t>
  </si>
  <si>
    <t>Пос. Монастырщина, ул. Мира, д. 6</t>
  </si>
  <si>
    <t>Пос. Монастырщина, ул. Мира, д. 8</t>
  </si>
  <si>
    <t>Дер. Соболево, д. 26</t>
  </si>
  <si>
    <t>Дер. Татарск, д. 73</t>
  </si>
  <si>
    <t>С. Высокое, ул. Лесная, д. 9</t>
  </si>
  <si>
    <t>Г. Починок, 1 мкрн, д. 1</t>
  </si>
  <si>
    <t>Итого по Шаталовскому сельскому поселению Починковского района Смоленской области</t>
  </si>
  <si>
    <t>Итого по Мурыгинскому сельскому поселению Починковского района Смоленской области</t>
  </si>
  <si>
    <t>Итого по Прудковскому сельскому поселению Починковского района Смоленской области</t>
  </si>
  <si>
    <t>Дер. Астапковичи, ул. Школьная, д. 2</t>
  </si>
  <si>
    <t>Дер. Астапковичи, ул. Школьная, д. 3</t>
  </si>
  <si>
    <t>Дер. Никольское, ул. Мира, д. 9</t>
  </si>
  <si>
    <t>С. Богданово, ул. Имени Колхоза Быстрые волны, д. 4</t>
  </si>
  <si>
    <t>С. Богданово, ул. Имени Колхоза Быстрые волны, д. 6</t>
  </si>
  <si>
    <t>С. Екимовичи, пер. 1-й Советский, д. 11</t>
  </si>
  <si>
    <t>С. Екимовичи, пер. 1-й Советский, д. 13</t>
  </si>
  <si>
    <t>С. Екимовичи, ул. Ленинская, д. 33</t>
  </si>
  <si>
    <t>Дер. Ивановское, ул. Центральная, д. 1</t>
  </si>
  <si>
    <t>Дер. Ивановское, ул. Центральная, д. 2</t>
  </si>
  <si>
    <t>Дер. Льнозавода, ул. Заводская, д. 1</t>
  </si>
  <si>
    <t>Дер. Льнозавода, ул. Заводская, д. 3</t>
  </si>
  <si>
    <t>Дер. Льнозавода, ул. Заводская, д. 5</t>
  </si>
  <si>
    <t>Дер. Козловка, ул. Мира, д. 21</t>
  </si>
  <si>
    <t>Дер. Козловка, ул. Мира, д. 23</t>
  </si>
  <si>
    <t>Дер. Козловка, ул. Мира, д. 25</t>
  </si>
  <si>
    <t>Дер. Козловка, ул. Мира, д. 31</t>
  </si>
  <si>
    <t>Дер. Козловка, ул. Мира, д. 35</t>
  </si>
  <si>
    <t>Дер. Козловка, ул. Мира, д. 37</t>
  </si>
  <si>
    <t>С. Остер, ул. Комарова, д. 6</t>
  </si>
  <si>
    <t>С. Остер, ул. Советская, д. 10</t>
  </si>
  <si>
    <t>С. Остер, ул. Советская, д. 15</t>
  </si>
  <si>
    <t>С. Остер, ул. Советская, д. 7</t>
  </si>
  <si>
    <t>С. Остер, ул. Советская, д. 8</t>
  </si>
  <si>
    <t>Пос. Льнозавода, д. 21</t>
  </si>
  <si>
    <t>Дер. Чижовка-2, ул. Центральная, д. 14</t>
  </si>
  <si>
    <t>Дер. Перенка, д. 18</t>
  </si>
  <si>
    <t>Дер. Перенка, д. 19</t>
  </si>
  <si>
    <t>Дер. Новоселки, ул. Центральная, д. 17</t>
  </si>
  <si>
    <t>Дер. Новоселки, ул. Центральная, д. 19</t>
  </si>
  <si>
    <t>Дер. Марьевка, д. 1</t>
  </si>
  <si>
    <t>Дер. Марьевка, д. 2</t>
  </si>
  <si>
    <t>Г. Рудня, пос. Молкомбината, д. 6</t>
  </si>
  <si>
    <t>Г. Рудня, пос. Молкомбината, д. 7</t>
  </si>
  <si>
    <t>Г. Рудня, пос. Молкомбината, д. 14</t>
  </si>
  <si>
    <t>Г. Рудня, пос. Молкомбината, д. 17</t>
  </si>
  <si>
    <t>Г. Рудня, пос. Молкомбината, д. 37</t>
  </si>
  <si>
    <t>Г. Рудня, ул. Заречная, д. 24</t>
  </si>
  <si>
    <t>Г. Рудня, ул. Киреева, д. 21</t>
  </si>
  <si>
    <t>Г. Рудня, ул. Льнозаводская, д. 32а</t>
  </si>
  <si>
    <t>Г. Рудня, ул. Пирогова, д. 10</t>
  </si>
  <si>
    <t>Г. Рудня, ул. Советская, д. 13</t>
  </si>
  <si>
    <t>Г. Рудня, ул. Станционная, д. 12</t>
  </si>
  <si>
    <t>Г. Рудня, ул. Станционная, д. 5а</t>
  </si>
  <si>
    <t>Г. Рудня, ул. Энергетиков, д. 5</t>
  </si>
  <si>
    <t>Пос. Голынки, ул. Ленина, д. 6</t>
  </si>
  <si>
    <t>Пос. Голынки, ул. Ленина, д. 8</t>
  </si>
  <si>
    <t>Дер. Березино, ул. Центральная, д. 1</t>
  </si>
  <si>
    <t>Дер. Березино, ул. Центральная, д. 10</t>
  </si>
  <si>
    <t>Дер. Березино, ул. Центральная, д. 14</t>
  </si>
  <si>
    <t>Дер. Березино, ул. Центральная, д. 3</t>
  </si>
  <si>
    <t>Дер. Стаи, ул. Первомайская, д. 18</t>
  </si>
  <si>
    <t>Дер. Стаи, ул. Первомайская, д. 20</t>
  </si>
  <si>
    <t>Дер. Чистик, ул. Комсомольская, д. 7</t>
  </si>
  <si>
    <t>Дер. Чистик, ул. Школьная, д. 3</t>
  </si>
  <si>
    <t>Дер. Чистик, ул. Школьная, д. 5</t>
  </si>
  <si>
    <t>Дер. Чистик, ул. Школьная, д. 9</t>
  </si>
  <si>
    <t>Дер. Смолиговка, ул. Калинина, д. 11</t>
  </si>
  <si>
    <t>Дер. Смолиговка, ул. Калинина, д. 9</t>
  </si>
  <si>
    <t>Г. Сафоново, ул. Коммунистическая, д. 6</t>
  </si>
  <si>
    <t>Г. Сафоново, ул. Первомайская, д. 63</t>
  </si>
  <si>
    <t>С. Лесное, ул. Центральная, д. 14</t>
  </si>
  <si>
    <t>шлакоблочный</t>
  </si>
  <si>
    <t>Итого по Прудковскому сельскому поселению Сафоновского района Смоленской области</t>
  </si>
  <si>
    <t>Итого по Казулинскому сельскому поселению Сафоновского района Смоленской области</t>
  </si>
  <si>
    <t>Итого по Издешковскому сельскому поселению Сафоновского района Смоленской области</t>
  </si>
  <si>
    <t>Г. Смоленск, пос. 430 км, д. 19</t>
  </si>
  <si>
    <t>Г. Смоленск, пос. Вязовенька, д. 2а</t>
  </si>
  <si>
    <t>Г. Смоленск, ул. 2-я линия Красноармейской слободы, 
д. 7</t>
  </si>
  <si>
    <t>Г. Смоленск, ул. Воробьева, д. 15</t>
  </si>
  <si>
    <t>Г. Смоленск, ул. Ленина, д. 26</t>
  </si>
  <si>
    <t>Г. Смоленск, ул. Ленина, д. 29/24</t>
  </si>
  <si>
    <t>Г. Смоленск, ул. Николаева, д. 36а</t>
  </si>
  <si>
    <t>Г. Смоленск, ул. Ново-Ленинградская, д. 19</t>
  </si>
  <si>
    <t>Г. Смоленск, ул. Пригородная, д. 1а</t>
  </si>
  <si>
    <t>Г. Смоленск, ул. Рабочая, д. 5</t>
  </si>
  <si>
    <t>Г. Смоленск, ул. Фурманова, д. 43</t>
  </si>
  <si>
    <t>Г. Смоленск, ул. Чернышевского, д. 10а</t>
  </si>
  <si>
    <t>Дер. Волоковая, ул. Центральная, д. 2</t>
  </si>
  <si>
    <t>Дер. Волоковая, ул. Центральная, д. 4</t>
  </si>
  <si>
    <t>Дер. Волоковая, ул. Центральная, д. 6</t>
  </si>
  <si>
    <t>Дер. Волоковая, ул. Центральная, д. 8</t>
  </si>
  <si>
    <t>Дер. Вязгино, ул. Дорожная, д. 4</t>
  </si>
  <si>
    <t>Дер. Вязгино, ул. Дорожная, д. 5</t>
  </si>
  <si>
    <t>Дер. Вязгино, ул. Дорожная, д. 6</t>
  </si>
  <si>
    <t>Дер. Вязгино, ул. Дорожная, д. 7</t>
  </si>
  <si>
    <t>Дер. Вязгино, ул. Дорожная, д. 8</t>
  </si>
  <si>
    <t>С. Ольша, ул. Заозерная, д. 1</t>
  </si>
  <si>
    <t>С. Ольша, ул. Заозерная, д. 11</t>
  </si>
  <si>
    <t>С. Ольша, ул. Заозерная, д. 2</t>
  </si>
  <si>
    <t>Дер. Дивасы, ул. Мичурина, д. 1</t>
  </si>
  <si>
    <t>Дер. Дивасы, ул. Мичурина, д. 2</t>
  </si>
  <si>
    <t>Дер. Дивасы, ул. Мичурина, д. 3</t>
  </si>
  <si>
    <t>Дер. Дивасы, ул. Мичурина, д. 4</t>
  </si>
  <si>
    <t>Дер. Дивасы, ул. Мичурина, д. 5</t>
  </si>
  <si>
    <t>С. Катынь, ул. Витебское шоссе, д. 2</t>
  </si>
  <si>
    <t>С. Катынь, ул. Витебское шоссе, д. 3</t>
  </si>
  <si>
    <t>С. Катынь, ул. Витебское шоссе, д. 4</t>
  </si>
  <si>
    <t>С. Катынь, ул. Витебское шоссе, д. 5</t>
  </si>
  <si>
    <t>С. Катынь, ул. Витебское шоссе, д. 6</t>
  </si>
  <si>
    <t>С. Катынь, ул. Витебское шоссе, д. 7</t>
  </si>
  <si>
    <t>Пос. Авторемзавод, д. 5</t>
  </si>
  <si>
    <t>Пос. Авторемзавод, ул. Нижний поселок АРЗ, д. 4</t>
  </si>
  <si>
    <t>Пос. Авторемзавод, ул. Нижний поселок АРЗ, д. 5</t>
  </si>
  <si>
    <t>Дер. Санаторий Борок, д. 1</t>
  </si>
  <si>
    <t>Дер. Богородицкое, ул. Викторова, д. 29</t>
  </si>
  <si>
    <t>Дер. Богородицкое, ул. Викторова, д. 30</t>
  </si>
  <si>
    <t>Дер. Рогачево, ул. Центральная, д. 7</t>
  </si>
  <si>
    <t>Дер. Магалинщина, ул. Заречная, д. 11</t>
  </si>
  <si>
    <t>Дер. Магалинщина, ул. Заречная, д. 13</t>
  </si>
  <si>
    <t>Дер. Магалинщина, ул. Заречная, д. 3</t>
  </si>
  <si>
    <t>Дер. Магалинщина, ул. Заречная, д. 5</t>
  </si>
  <si>
    <t>Дер. Михновка, ул. Молодежная, д. 3</t>
  </si>
  <si>
    <t>Дер. Михновка, ул. Молодежная, д. 5</t>
  </si>
  <si>
    <t>Дер. Михновка, ул. Молодежная, д. 7</t>
  </si>
  <si>
    <t>Дер. Верховье, ул. Поселковая, д. 2</t>
  </si>
  <si>
    <t>С. Печерск, ул. Автодорожная, д. 7</t>
  </si>
  <si>
    <t>С. Печерск, ул. Минская, д. 22</t>
  </si>
  <si>
    <t>Дер. Русилово, ул. Центральная, д. 3</t>
  </si>
  <si>
    <t>Дер. Русилово, ул. Центральная, д. 5</t>
  </si>
  <si>
    <t>Дер. Русилово, ул. Центральная, д. 7</t>
  </si>
  <si>
    <t>Дер. Русилово, ул. Центральная, д. 9</t>
  </si>
  <si>
    <t>С. Пригорское, ул. Октябрьская, д. 1</t>
  </si>
  <si>
    <t>С. Пригорское, ул. Октябрьская, д. 3</t>
  </si>
  <si>
    <t>С. Пригорское, ул. Октябрьская, д. 5</t>
  </si>
  <si>
    <t>С. Пригорское, ул. Октябрьская, д. 7</t>
  </si>
  <si>
    <t>Дер. Сметанино, ул. Ветеранов, д. 2</t>
  </si>
  <si>
    <t>Дер. Сметанино, ул. Ветеранов, д. 4</t>
  </si>
  <si>
    <t>Дер. Сметанино, ул. Ветеранов, д. 6</t>
  </si>
  <si>
    <t>Дер. Сметанино, ул. Озерная, д. 1</t>
  </si>
  <si>
    <t>Дер. Сметанино, ул. Озерная, д. 3</t>
  </si>
  <si>
    <t>Дер. Зыколино, д. 28</t>
  </si>
  <si>
    <t>Дер. Жуково, ул. Мира, д. 51</t>
  </si>
  <si>
    <t>Дер. Жуково, ул. Мира, д. 54</t>
  </si>
  <si>
    <t>Дер. Жуково, ул. Мира, д. 55</t>
  </si>
  <si>
    <t>Дер. Жуково, ул. Мира, д. 57</t>
  </si>
  <si>
    <t>Дер. Жуково, ул. Мира, д. 58</t>
  </si>
  <si>
    <t>Дер. Жуково, ул. Мира, д. 59</t>
  </si>
  <si>
    <t>С. Талашкино, ул. Ленина, д. 12а</t>
  </si>
  <si>
    <t>С. Талашкино, ул. Ленина, д. 14</t>
  </si>
  <si>
    <t>С. Талашкино, ул. Ленина, д. 17</t>
  </si>
  <si>
    <t>С. Талашкино, ул. Ленина, д. 18</t>
  </si>
  <si>
    <t>С. Талашкино, ул. Парковая, д. 4</t>
  </si>
  <si>
    <t>С. Талашкино, ул. Парковая, д. 8</t>
  </si>
  <si>
    <t>Дер. ДРСУ-5, д. 1</t>
  </si>
  <si>
    <t>Дер. ДРСУ-5, д. 2</t>
  </si>
  <si>
    <t>Дер. ДРСУ-5, д. 3</t>
  </si>
  <si>
    <t>Дер. ДРСУ-5, д. 4</t>
  </si>
  <si>
    <t>Дер. ДРСУ-5, д. 5</t>
  </si>
  <si>
    <t>Дер. ДРСУ-5, д. 7</t>
  </si>
  <si>
    <t>Дер. ДРСУ-5, д. 8</t>
  </si>
  <si>
    <t>Дер. Хохлово, ул. Мира, д. 10</t>
  </si>
  <si>
    <t>Дер. Хохлово, ул. Мира, д. 2</t>
  </si>
  <si>
    <t>Дер. Хохлово, ул. Мира, д. 4</t>
  </si>
  <si>
    <t>Дер. Хохлово, ул. Мира, д. 6</t>
  </si>
  <si>
    <t>Пос. Гедеоновка, д. 14</t>
  </si>
  <si>
    <t>Итого по Касплянскому сельскому поселению Смоленского района Смоленской области</t>
  </si>
  <si>
    <t>С. Каспля-2, ул. Энергетиков, д. 3</t>
  </si>
  <si>
    <t>Г. Сычевка, ст. Сычевка, д. 2</t>
  </si>
  <si>
    <t>Г. Сычевка, ст. Сычевка, д. 4</t>
  </si>
  <si>
    <t>Г. Сычевка, ул. Большая Пролетарская, д. 4</t>
  </si>
  <si>
    <t>Г. Сычевка, ул. Большая Пролетарская, д. 9</t>
  </si>
  <si>
    <t>Г. Сычевка, ул. Большая Советская, д. 21</t>
  </si>
  <si>
    <t>Г. Сычевка, ул. Большая Советская, д. 24</t>
  </si>
  <si>
    <t>Г. Сычевка, ул. Винокурова, д. 10</t>
  </si>
  <si>
    <t>Г. Сычевка, ул. Винокурова, д. 12</t>
  </si>
  <si>
    <t>Г. Сычевка, ул. Винокурова, д. 2</t>
  </si>
  <si>
    <t>Г. Сычевка, ул. Винокурова, д. 4</t>
  </si>
  <si>
    <t>Г. Сычевка, ул. Винокурова, д. 6</t>
  </si>
  <si>
    <t>Г. Сычевка, ул. Винокурова, д. 8</t>
  </si>
  <si>
    <t>Г. Сычевка, ул. Карла Маркса, д. 14</t>
  </si>
  <si>
    <t>Г. Сычевка, ул. Карла Маркса, д. 47</t>
  </si>
  <si>
    <t>Г. Сычевка, ул. Карла Маркса, д. 5</t>
  </si>
  <si>
    <t>Г. Сычевка, ул. Карла Маркса, д. 9</t>
  </si>
  <si>
    <t>Г. Сычевка, ул. Комсомольская, д. 28</t>
  </si>
  <si>
    <t>Г. Сычевка, ул. Крыленко, д. 12</t>
  </si>
  <si>
    <t>Г. Сычевка, ул. Крыленко, д. 30</t>
  </si>
  <si>
    <t>Г. Сычевка, ул. Крыленко, д. 32</t>
  </si>
  <si>
    <t>Г. Сычевка, ул. Крыленко, д. 33</t>
  </si>
  <si>
    <t>Г. Сычевка, ул. Крыленко, д. 37</t>
  </si>
  <si>
    <t>бревенчатый</t>
  </si>
  <si>
    <t>Г. Сычевка, ул. Крыленко, д. 38</t>
  </si>
  <si>
    <t>Г. Сычевка, ул. Крыленко, д. 39</t>
  </si>
  <si>
    <t>Г. Сычевка, ул. Ломоносова, д. 16</t>
  </si>
  <si>
    <t>Г. Сычевка, ул. Пионерская, д. 29</t>
  </si>
  <si>
    <t>Г. Сычевка, ул. Свободная, д. 37</t>
  </si>
  <si>
    <t>Дер. Мальцево, ул. Октябрьская, д. 10</t>
  </si>
  <si>
    <t>Дер. Мальцево, ул. Труда, д. 1</t>
  </si>
  <si>
    <t>Дер. Юшино, ул. Речная, д. 2</t>
  </si>
  <si>
    <t>Итого по Дугинскому сельскому поселению Сычевского района Смоленской области</t>
  </si>
  <si>
    <t>Дер. Дугино, ул. Парковая, д. 1</t>
  </si>
  <si>
    <t>Итого по Караваевскому сельскому поселению Сычевского района Смоленской области</t>
  </si>
  <si>
    <t>Дер. Вараксино, ул. Набережная, д. 3</t>
  </si>
  <si>
    <t>С. Темкино, ул. Привокзальная, д. 6</t>
  </si>
  <si>
    <t>С. Темкино, ул. Советская, д. 20</t>
  </si>
  <si>
    <t>Дер. Власово, ул. Юбилейная, д. 4</t>
  </si>
  <si>
    <t>Дер. Власово, ул. Юбилейная, д. 6</t>
  </si>
  <si>
    <t>С. Угра, ул. Железнодорожная, д. 16</t>
  </si>
  <si>
    <t>С. Угра, ул. Краснознамённая, д. 29</t>
  </si>
  <si>
    <t>С. Угра, ул. Краснознамённая, д. 32</t>
  </si>
  <si>
    <t>С. Угра, ул. Ленина, д. 24</t>
  </si>
  <si>
    <t>С. Угра, ул. Ленина, д. 28</t>
  </si>
  <si>
    <t>С. Угра, ул. Ленина, д. 34</t>
  </si>
  <si>
    <t>С. Угра, ул. Советская, д. 4</t>
  </si>
  <si>
    <t>Дер. Вешки, ул. Елочки, д. 21</t>
  </si>
  <si>
    <t>Дер. Вешки, ул. Елочки, д. 23</t>
  </si>
  <si>
    <t>Дер. Вешки, ул. Южная, д. 4</t>
  </si>
  <si>
    <t>Ст. Волоста-Пятница, ул. Железнодорожная, д. 10</t>
  </si>
  <si>
    <t>Ст. Волоста-Пятница, ул. Железнодорожная, д. 5</t>
  </si>
  <si>
    <t>Пос. Хиславичи, ул. Шилкина, д. 5</t>
  </si>
  <si>
    <t>Пос. Хиславичи, ул. Шилкина, д. 7</t>
  </si>
  <si>
    <t>Пос. Холм-Жирковский, ул. Ленина, д. 6</t>
  </si>
  <si>
    <t>Пос. Холм-Жирковский, ул. Ленина, д. 8</t>
  </si>
  <si>
    <t xml:space="preserve">Пос. Холм-Жирковский, ул. Московская, д. 14 </t>
  </si>
  <si>
    <t>С. Первомайский, ул. Советская, д. 4</t>
  </si>
  <si>
    <t>Г. Ярцево, ул. Чернышевского, д. 3</t>
  </si>
  <si>
    <t>Г. Ярцево, ул. Чернышевского, д. 8</t>
  </si>
  <si>
    <t>Г. Ярцево, ул. Советская, д. 19</t>
  </si>
  <si>
    <t>Г. Ярцево, ул. Школьная, д. 9</t>
  </si>
  <si>
    <t>Г. Ярцево, просп. Металлургов, д. 39/19</t>
  </si>
  <si>
    <t>Г. Ярцево, ул. 50 лет Октября, д. 5</t>
  </si>
  <si>
    <t>Г. Ярцево, ул. Братьев Шаршановых, д. 47</t>
  </si>
  <si>
    <t>Г. Ярцево, ул. Гагарина, д. 23</t>
  </si>
  <si>
    <t>Г. Ярцево, ул. 1-й Смоленский проезд, д. 5</t>
  </si>
  <si>
    <t>Г. Ярцево, ул. Карла Маркса, д. 13</t>
  </si>
  <si>
    <t>Г. Ярцево, ул. Краснооктябрьская, д. 30</t>
  </si>
  <si>
    <t>Г. Ярцево, ул. Краснооктябрьская, д. 33а</t>
  </si>
  <si>
    <t>Г. Ярцево, ул. Краснооктябрьская, д. 37</t>
  </si>
  <si>
    <t>Г. Ярцево, ул. Ленинская, д. 1</t>
  </si>
  <si>
    <t>Г. Ярцево, ул. Ленинская, д. 4</t>
  </si>
  <si>
    <t>Г. Ярцево, ул. Ленинская, д. 7</t>
  </si>
  <si>
    <t>Г. Ярцево, ул. ЛММС, д. 1</t>
  </si>
  <si>
    <t>Г. Ярцево, ул. Луначарского, д. 4</t>
  </si>
  <si>
    <t>Г. Ярцево, ул. Луначарского, д. 6</t>
  </si>
  <si>
    <t>Г. Ярцево, ул. Ольховская, д. 17</t>
  </si>
  <si>
    <t>Г. Ярцево, ул. Ольховская, д. 19</t>
  </si>
  <si>
    <t>Г. Ярцево, ул. Первомайская, д. 23</t>
  </si>
  <si>
    <t>Г. Ярцево, ул. Советская, д. 16</t>
  </si>
  <si>
    <t>Г. Ярцево, ул. Советская, д. 18</t>
  </si>
  <si>
    <t>Г. Ярцево, ул. Советская, д. 18а</t>
  </si>
  <si>
    <t>Г. Ярцево, ул. Советская, д. 21</t>
  </si>
  <si>
    <t>Г. Ярцево, ул. Советская, д. 22/2</t>
  </si>
  <si>
    <t>Г. Ярцево, ул. Строителей, д. 10</t>
  </si>
  <si>
    <t>Г. Ярцево, ул. Чайковского, д. 1</t>
  </si>
  <si>
    <t>Г. Ярцево, ул. Чернышевского, д. 9/8</t>
  </si>
  <si>
    <t>Г. Ярцево, ул. Шоссейная, д. 27</t>
  </si>
  <si>
    <t>Г. Ярцево, ул. Шоссейная, д. 35</t>
  </si>
  <si>
    <t>Дер. Капыревщина, ул. Славы, д. 10</t>
  </si>
  <si>
    <t>С. Глинка, ул. Ленина, д. 5</t>
  </si>
  <si>
    <t>С. Глинка, ул. Ленина, д. 36</t>
  </si>
  <si>
    <t>Г. Демидов, ул. Хренова, д. 16а</t>
  </si>
  <si>
    <t>Г. Демидов, ул. Хренова, д. 14</t>
  </si>
  <si>
    <t>Г. Демидов, ул. Фрадкова, д. 21</t>
  </si>
  <si>
    <t>Г. Демидов, ул. Руднянская, д. 66</t>
  </si>
  <si>
    <t>Г. Демидов, ул. Руднянская, д. 63</t>
  </si>
  <si>
    <t>Г. Демидов, ул. Просвещения, д. 11</t>
  </si>
  <si>
    <t>Г. Демидов, ул. Кооперативная, д. 2</t>
  </si>
  <si>
    <t>Г. Демидов, ул. Коммунистическая, д. 23</t>
  </si>
  <si>
    <t>Г. Демидов, ул. Коммунистическая, д. 14</t>
  </si>
  <si>
    <t>Г. Демидов, ул. Гуреевская, д. 166</t>
  </si>
  <si>
    <t>Г. Демидов, ул. Витебская, д. 8</t>
  </si>
  <si>
    <t>Г. Демидов, пр.  Суворовский, д. 8</t>
  </si>
  <si>
    <t>Г. Демидов, пр. Суворовский, д. 12</t>
  </si>
  <si>
    <t>Г. Демидов, пр. Суворовский, д. 10</t>
  </si>
  <si>
    <t>Г. Демидов, ул. Хренова, д. 22</t>
  </si>
  <si>
    <t>Дер. Слойково, ул. Центральная, д. 23</t>
  </si>
  <si>
    <t>Дер. Слойково, ул. Центральная, д. 29</t>
  </si>
  <si>
    <t>каркасно-засыпной</t>
  </si>
  <si>
    <t>до 1917</t>
  </si>
  <si>
    <t>Итого по Тумановскому сельскому поселению Вяземского района Смоленской области</t>
  </si>
  <si>
    <t>Итого по Каменскому сельскому поселению Кардымовского района Смоленской области</t>
  </si>
  <si>
    <t>Итого по Капыревщинскому сельскому поселению Ярцевского района Смоленской области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</si>
  <si>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</si>
  <si>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</si>
  <si>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</si>
  <si>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</si>
  <si>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</si>
  <si>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</si>
  <si>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</si>
  <si>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</si>
  <si>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</si>
  <si>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</si>
  <si>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</si>
  <si>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</si>
  <si>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</si>
  <si>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</si>
  <si>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</si>
  <si>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</si>
  <si>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</si>
  <si>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</si>
  <si>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</si>
  <si>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</si>
  <si>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</si>
  <si>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</si>
  <si>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</si>
  <si>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</si>
  <si>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</si>
  <si>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</si>
  <si>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</si>
  <si>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</si>
  <si>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</si>
  <si>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</si>
  <si>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</si>
  <si>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</si>
  <si>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</si>
  <si>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</si>
  <si>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</si>
  <si>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</si>
  <si>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</si>
  <si>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</si>
  <si>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</si>
  <si>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</si>
  <si>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</si>
  <si>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</si>
  <si>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</si>
  <si>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</si>
  <si>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</si>
  <si>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</si>
  <si>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</si>
  <si>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</si>
  <si>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</si>
  <si>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</si>
  <si>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</si>
  <si>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</si>
  <si>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</si>
  <si>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</si>
  <si>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</si>
  <si>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</si>
  <si>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</si>
  <si>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</si>
  <si>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</si>
  <si>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</si>
  <si>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</si>
  <si>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</si>
  <si>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</si>
  <si>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</si>
  <si>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</si>
  <si>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</si>
  <si>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</si>
  <si>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</si>
  <si>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</si>
  <si>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</si>
  <si>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</si>
  <si>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</si>
  <si>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</si>
  <si>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</si>
  <si>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</si>
  <si>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</si>
  <si>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</si>
  <si>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</si>
  <si>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</si>
  <si>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</si>
  <si>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</si>
  <si>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</si>
  <si>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</si>
  <si>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</si>
  <si>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</si>
  <si>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</si>
  <si>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</si>
  <si>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</si>
  <si>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</si>
  <si>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</si>
  <si>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</si>
  <si>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</si>
  <si>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</si>
  <si>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</si>
  <si>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</si>
  <si>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</si>
  <si>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</si>
  <si>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</si>
  <si>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</si>
  <si>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</si>
  <si>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</si>
  <si>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</si>
  <si>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</si>
  <si>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</si>
  <si>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</si>
  <si>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</si>
  <si>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</si>
  <si>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</si>
  <si>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</si>
  <si>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</si>
  <si>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</si>
  <si>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</si>
  <si>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</si>
  <si>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</si>
  <si>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</si>
  <si>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</si>
  <si>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</si>
  <si>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</si>
  <si>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</si>
  <si>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</si>
  <si>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</si>
  <si>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</si>
  <si>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</si>
  <si>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</si>
  <si>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</si>
  <si>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</si>
  <si>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</si>
  <si>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</si>
  <si>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</si>
  <si>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</si>
  <si>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</si>
  <si>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</si>
  <si>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</si>
  <si>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</si>
  <si>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</si>
  <si>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</si>
  <si>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</si>
  <si>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</si>
  <si>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</si>
  <si>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</si>
  <si>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</si>
  <si>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</si>
  <si>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</si>
  <si>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</si>
  <si>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</si>
  <si>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</si>
  <si>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</si>
  <si>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</si>
  <si>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</si>
  <si>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</si>
  <si>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</si>
  <si>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</si>
  <si>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</si>
  <si>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</si>
  <si>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</si>
  <si>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</si>
  <si>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</si>
  <si>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</si>
  <si>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</si>
  <si>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</si>
  <si>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</si>
  <si>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</si>
  <si>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</si>
  <si>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</si>
  <si>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</si>
  <si>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</si>
  <si>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</si>
  <si>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</si>
  <si>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</si>
  <si>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</si>
  <si>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</si>
  <si>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</si>
  <si>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</si>
  <si>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</si>
  <si>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</si>
  <si>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</si>
  <si>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</si>
  <si>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</si>
  <si>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</si>
  <si>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</si>
  <si>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</si>
  <si>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</si>
  <si>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</si>
  <si>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</si>
  <si>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</si>
  <si>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</si>
  <si>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</si>
  <si>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</si>
  <si>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</si>
  <si>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</si>
  <si>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</si>
  <si>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</si>
  <si>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</si>
  <si>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</si>
  <si>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</si>
  <si>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</si>
  <si>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</si>
  <si>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</si>
  <si>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</si>
  <si>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</si>
  <si>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</si>
  <si>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</si>
  <si>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</si>
  <si>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</si>
  <si>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</si>
  <si>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</si>
  <si>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</si>
  <si>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</si>
  <si>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</si>
  <si>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</si>
  <si>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</si>
  <si>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</si>
  <si>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</si>
  <si>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</si>
  <si>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</si>
  <si>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</si>
  <si>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</si>
  <si>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</si>
  <si>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</si>
  <si>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</si>
  <si>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</si>
  <si>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</si>
  <si>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</si>
  <si>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</si>
  <si>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</si>
  <si>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</si>
  <si>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</si>
  <si>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</si>
  <si>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</si>
  <si>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</si>
  <si>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</si>
  <si>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</si>
  <si>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</si>
  <si>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</si>
  <si>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</si>
  <si>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</si>
  <si>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</si>
  <si>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</si>
  <si>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</si>
  <si>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</si>
  <si>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</si>
  <si>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</si>
  <si>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</si>
  <si>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</si>
  <si>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</si>
  <si>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</si>
  <si>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</si>
  <si>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</si>
  <si>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</si>
  <si>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</si>
  <si>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</si>
  <si>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</si>
  <si>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</si>
  <si>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</si>
  <si>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</si>
  <si>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</si>
  <si>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</si>
  <si>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</si>
  <si>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</si>
  <si>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</si>
  <si>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</si>
  <si>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</si>
  <si>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</si>
  <si>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</si>
  <si>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</si>
  <si>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</si>
  <si>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</si>
  <si>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</si>
  <si>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</si>
  <si>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</si>
  <si>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</si>
  <si>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</si>
  <si>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</si>
  <si>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</si>
  <si>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</si>
  <si>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</si>
  <si>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</si>
  <si>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</si>
  <si>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</si>
  <si>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</si>
  <si>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</si>
  <si>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</si>
  <si>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</si>
  <si>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</si>
  <si>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</si>
  <si>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</si>
  <si>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</si>
  <si>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</si>
  <si>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</si>
  <si>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</si>
  <si>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</si>
  <si>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</si>
  <si>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</si>
  <si>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</si>
  <si>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</si>
  <si>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</si>
  <si>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</si>
  <si>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</si>
  <si>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</si>
  <si>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</si>
  <si>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</si>
  <si>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</si>
  <si>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</si>
  <si>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</si>
  <si>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</si>
  <si>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</si>
  <si>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</si>
  <si>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</si>
  <si>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</si>
  <si>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</si>
  <si>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</si>
  <si>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</si>
  <si>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</si>
  <si>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</si>
  <si>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</si>
  <si>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</si>
  <si>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</si>
  <si>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</si>
  <si>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</si>
  <si>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</si>
  <si>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</si>
  <si>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</si>
  <si>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</si>
  <si>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</si>
  <si>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</si>
  <si>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</si>
  <si>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</si>
  <si>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</si>
  <si>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</si>
  <si>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</si>
  <si>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</si>
  <si>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</si>
  <si>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</si>
  <si>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</si>
  <si>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</si>
  <si>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</si>
  <si>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</si>
  <si>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</si>
  <si>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</si>
  <si>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</si>
  <si>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</si>
  <si>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</si>
  <si>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</si>
  <si>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</si>
  <si>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</si>
  <si>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</si>
  <si>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</si>
  <si>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</si>
  <si>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</si>
  <si>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</si>
  <si>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</si>
  <si>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</si>
  <si>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</si>
  <si>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</si>
  <si>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</si>
  <si>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</si>
  <si>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</si>
  <si>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</si>
  <si>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</si>
  <si>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</si>
  <si>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</si>
  <si>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</si>
  <si>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</si>
  <si>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</si>
  <si>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</si>
  <si>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</si>
  <si>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</si>
  <si>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</si>
  <si>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</si>
  <si>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</si>
  <si>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</si>
  <si>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</si>
  <si>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</si>
  <si>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</si>
  <si>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</si>
  <si>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</si>
  <si>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</si>
  <si>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</si>
  <si>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</si>
  <si>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</si>
  <si>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</si>
  <si>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</si>
  <si>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</si>
  <si>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</si>
  <si>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</si>
  <si>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</si>
  <si>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</si>
  <si>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</si>
  <si>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</si>
  <si>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</si>
  <si>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</si>
  <si>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</si>
  <si>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</si>
  <si>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</si>
  <si>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</si>
  <si>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</si>
  <si>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</si>
  <si>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</si>
  <si>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</si>
  <si>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</si>
  <si>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</si>
  <si>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</si>
  <si>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</si>
  <si>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</si>
  <si>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</si>
  <si>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</si>
  <si>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</si>
  <si>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</si>
  <si>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</si>
  <si>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</si>
  <si>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</si>
  <si>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</si>
  <si>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</si>
  <si>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</si>
  <si>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</si>
  <si>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</si>
  <si>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</si>
  <si>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</si>
  <si>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</si>
  <si>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</si>
  <si>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</si>
  <si>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</si>
  <si>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</si>
  <si>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</si>
  <si>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</si>
  <si>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</si>
  <si>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</si>
  <si>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</si>
  <si>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</si>
  <si>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</si>
  <si>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</si>
  <si>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</si>
  <si>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</si>
  <si>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</si>
  <si>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</si>
  <si>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</si>
  <si>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</si>
  <si>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</si>
  <si>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</si>
  <si>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</si>
  <si>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</si>
  <si>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</si>
  <si>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</si>
  <si>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</si>
  <si>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</si>
  <si>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</si>
  <si>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</si>
  <si>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</si>
  <si>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</si>
  <si>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</si>
  <si>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</si>
  <si>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</si>
  <si>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</si>
  <si>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</si>
  <si>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</si>
  <si>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</si>
  <si>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</si>
  <si>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</si>
  <si>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</si>
  <si>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</si>
  <si>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</si>
  <si>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</si>
  <si>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</si>
  <si>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</si>
  <si>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</si>
  <si>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</si>
  <si>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</si>
  <si>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</si>
  <si>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</si>
  <si>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</si>
  <si>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</si>
  <si>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</si>
  <si>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</si>
  <si>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</si>
  <si>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</si>
  <si>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</si>
  <si>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</si>
  <si>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</si>
  <si>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</si>
  <si>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</si>
  <si>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</si>
  <si>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</si>
  <si>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</si>
  <si>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</si>
  <si>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</si>
  <si>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</si>
  <si>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</si>
  <si>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</si>
  <si>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</si>
  <si>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</si>
  <si>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</si>
  <si>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</si>
  <si>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</si>
  <si>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</si>
  <si>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</si>
  <si>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</si>
  <si>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</si>
  <si>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</si>
  <si>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</si>
  <si>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</si>
  <si>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</si>
  <si>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</si>
  <si>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</si>
  <si>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</si>
  <si>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</si>
  <si>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</si>
  <si>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</si>
  <si>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</si>
  <si>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</si>
  <si>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</si>
  <si>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</si>
  <si>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</si>
  <si>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</si>
  <si>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</si>
  <si>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</si>
  <si>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</si>
  <si>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</si>
  <si>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</si>
  <si>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</si>
  <si>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</si>
  <si>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</si>
  <si>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</si>
  <si>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</si>
  <si>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</si>
  <si>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</si>
  <si>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</si>
  <si>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</si>
  <si>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</si>
  <si>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</si>
  <si>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</si>
  <si>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</si>
  <si>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</si>
  <si>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</si>
  <si>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</si>
  <si>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</si>
  <si>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</si>
  <si>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</si>
  <si>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</si>
  <si>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</si>
  <si>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</si>
  <si>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</si>
  <si>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</si>
  <si>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</si>
  <si>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</si>
  <si>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</si>
  <si>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</si>
  <si>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</si>
  <si>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</si>
  <si>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</si>
  <si>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</si>
  <si>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</si>
  <si>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</si>
  <si>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</si>
  <si>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</si>
  <si>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</si>
  <si>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</si>
  <si>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</si>
  <si>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</si>
  <si>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</si>
  <si>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</si>
  <si>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</si>
  <si>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</si>
  <si>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</si>
  <si>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</si>
  <si>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</si>
  <si>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</si>
  <si>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</si>
  <si>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</si>
  <si>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</si>
  <si>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</si>
  <si>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</si>
  <si>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</si>
  <si>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</si>
  <si>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</si>
  <si>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</si>
  <si>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</si>
  <si>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</si>
  <si>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</si>
  <si>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</si>
  <si>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</si>
  <si>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</si>
  <si>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</si>
  <si>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</si>
  <si>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</si>
  <si>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</si>
  <si>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</si>
  <si>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</si>
  <si>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</si>
  <si>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</si>
  <si>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</si>
  <si>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</si>
  <si>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</si>
  <si>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</si>
  <si>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</si>
  <si>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</si>
  <si>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</si>
  <si>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</si>
  <si>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</si>
  <si>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</si>
  <si>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</si>
  <si>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</si>
  <si>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</si>
  <si>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</si>
  <si>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</si>
  <si>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</si>
  <si>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</si>
  <si>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612.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</si>
  <si>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</si>
  <si>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</si>
  <si>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</si>
  <si>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</si>
  <si>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</si>
  <si>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</si>
  <si>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</si>
  <si>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</si>
  <si>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</si>
  <si>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</si>
  <si>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</si>
  <si>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</si>
  <si>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</si>
  <si>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</si>
  <si>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</si>
  <si>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</si>
  <si>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</si>
  <si>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</si>
  <si>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</si>
  <si>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</si>
  <si>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</si>
  <si>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</si>
  <si>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</si>
  <si>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</si>
  <si>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</si>
  <si>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</si>
  <si>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</si>
  <si>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</si>
  <si>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</si>
  <si>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</si>
  <si>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</si>
  <si>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</si>
  <si>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</si>
  <si>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</si>
  <si>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</si>
  <si>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</si>
  <si>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</si>
  <si>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</si>
  <si>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</si>
  <si>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</si>
  <si>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</si>
  <si>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</si>
  <si>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</si>
  <si>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</si>
  <si>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</si>
  <si>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</si>
  <si>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</si>
  <si>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</si>
  <si>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</si>
  <si>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</si>
  <si>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</si>
  <si>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</si>
  <si>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</si>
  <si>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</si>
  <si>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</si>
  <si>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</si>
  <si>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</si>
  <si>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</si>
  <si>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</si>
  <si>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</si>
  <si>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</si>
  <si>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</si>
  <si>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</si>
  <si>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</si>
  <si>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</si>
  <si>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</si>
  <si>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</si>
  <si>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</si>
  <si>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</si>
  <si>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</si>
  <si>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</si>
  <si>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</si>
  <si>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</si>
  <si>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</si>
  <si>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</si>
  <si>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</si>
  <si>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</si>
  <si>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</si>
  <si>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</si>
  <si>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</si>
  <si>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</si>
  <si>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</si>
  <si>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</si>
  <si>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</si>
  <si>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</si>
  <si>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</si>
  <si>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</si>
  <si>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</si>
  <si>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</si>
  <si>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</si>
  <si>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</si>
  <si>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</si>
  <si>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</si>
  <si>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</si>
  <si>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</si>
  <si>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</si>
  <si>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</si>
  <si>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</si>
  <si>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</si>
  <si>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</si>
  <si>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</si>
  <si>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</si>
  <si>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</si>
  <si>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</si>
  <si>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</si>
  <si>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</si>
  <si>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</si>
  <si>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</si>
  <si>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</si>
  <si>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</si>
  <si>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</si>
  <si>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</si>
  <si>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</si>
  <si>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</si>
  <si>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</si>
  <si>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</si>
  <si>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</si>
  <si>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</si>
  <si>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</si>
  <si>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</si>
  <si>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</si>
  <si>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</si>
  <si>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</si>
  <si>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</si>
  <si>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</si>
  <si>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</si>
  <si>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</si>
  <si>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</si>
  <si>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</si>
  <si>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</si>
  <si>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</si>
  <si>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</si>
  <si>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</si>
  <si>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</si>
  <si>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</si>
  <si>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</si>
  <si>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</si>
  <si>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</si>
  <si>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</si>
  <si>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</si>
  <si>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</si>
  <si>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</si>
  <si>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</si>
  <si>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</si>
  <si>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</si>
  <si>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</si>
  <si>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</si>
  <si>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</si>
  <si>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</si>
  <si>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</si>
  <si>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</si>
  <si>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</si>
  <si>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</si>
  <si>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</si>
  <si>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</si>
  <si>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</si>
  <si>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</si>
  <si>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</si>
  <si>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</si>
  <si>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</si>
  <si>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</si>
  <si>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</si>
  <si>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</si>
  <si>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</si>
  <si>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</si>
  <si>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</si>
  <si>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</si>
  <si>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</si>
  <si>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</si>
  <si>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</si>
  <si>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</si>
  <si>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</si>
  <si>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</si>
  <si>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</si>
  <si>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</si>
  <si>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</si>
  <si>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</si>
  <si>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</si>
  <si>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</si>
  <si>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</si>
  <si>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</si>
  <si>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</si>
  <si>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</si>
  <si>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</si>
  <si>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</si>
  <si>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</si>
  <si>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</si>
  <si>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</si>
  <si>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</si>
  <si>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</si>
  <si>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</si>
  <si>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</si>
  <si>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</si>
  <si>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</si>
  <si>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</si>
  <si>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</si>
  <si>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</si>
  <si>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</si>
  <si>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</si>
  <si>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</si>
  <si>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</si>
  <si>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</si>
  <si>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</si>
  <si>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</si>
  <si>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</si>
  <si>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</si>
  <si>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</si>
  <si>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</si>
  <si>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</si>
  <si>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</si>
  <si>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</si>
  <si>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</si>
  <si>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</si>
  <si>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</si>
  <si>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</si>
  <si>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</si>
  <si>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</si>
  <si>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</si>
  <si>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</si>
  <si>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</si>
  <si>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</si>
  <si>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</si>
  <si>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</si>
  <si>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</si>
  <si>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</si>
  <si>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</si>
  <si>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</si>
  <si>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</si>
  <si>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</si>
  <si>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</si>
  <si>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</si>
  <si>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</si>
  <si>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</si>
  <si>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</si>
  <si>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</si>
  <si>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</si>
  <si>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</si>
  <si>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</si>
  <si>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</si>
  <si>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</si>
  <si>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</si>
  <si>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</si>
  <si>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</si>
  <si>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</si>
  <si>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</si>
  <si>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</si>
  <si>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</si>
  <si>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</si>
  <si>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</si>
  <si>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</si>
  <si>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</si>
  <si>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</si>
  <si>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</si>
  <si>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</si>
  <si>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</si>
  <si>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</si>
  <si>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</si>
  <si>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</si>
  <si>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</si>
  <si>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</si>
  <si>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</si>
  <si>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</si>
  <si>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</si>
  <si>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</si>
  <si>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</si>
  <si>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</si>
  <si>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</si>
  <si>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</si>
  <si>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</si>
  <si>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</si>
  <si>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</si>
  <si>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</si>
  <si>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</si>
  <si>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</si>
  <si>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</si>
  <si>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</si>
  <si>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</si>
  <si>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</si>
  <si>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</si>
  <si>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</si>
  <si>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</si>
  <si>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</si>
  <si>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</si>
  <si>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</si>
  <si>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</si>
  <si>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</si>
  <si>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</si>
  <si>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</si>
  <si>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</si>
  <si>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</si>
  <si>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</si>
  <si>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</si>
  <si>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</si>
  <si>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</si>
  <si>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</si>
  <si>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</si>
  <si>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</si>
  <si>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</si>
  <si>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</si>
  <si>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</si>
  <si>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</si>
  <si>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</si>
  <si>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</si>
  <si>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</si>
  <si>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</si>
  <si>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</si>
  <si>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</si>
  <si>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</si>
  <si>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</si>
  <si>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</si>
  <si>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</si>
  <si>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</si>
  <si>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</si>
  <si>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</si>
  <si>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</si>
  <si>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</si>
  <si>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</si>
  <si>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</si>
  <si>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</si>
  <si>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</si>
  <si>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</si>
  <si>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</si>
  <si>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</si>
  <si>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</si>
  <si>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</si>
  <si>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</si>
  <si>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</si>
  <si>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</si>
  <si>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</si>
  <si>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</si>
  <si>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</si>
  <si>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</si>
  <si>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</si>
  <si>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</si>
  <si>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</si>
  <si>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</si>
  <si>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</si>
  <si>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</si>
  <si>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</si>
  <si>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</si>
  <si>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</si>
  <si>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</si>
  <si>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</si>
  <si>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</si>
  <si>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</si>
  <si>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</si>
  <si>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</si>
  <si>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</si>
  <si>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</si>
  <si>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</si>
  <si>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</si>
  <si>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</si>
  <si>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</si>
  <si>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</si>
  <si>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</si>
  <si>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</si>
  <si>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</si>
  <si>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</si>
  <si>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</si>
  <si>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</si>
  <si>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</si>
  <si>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</si>
  <si>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</si>
  <si>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</si>
  <si>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</si>
  <si>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</si>
  <si>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</si>
  <si>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</si>
  <si>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</si>
  <si>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</si>
  <si>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</si>
  <si>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</si>
  <si>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</si>
  <si>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</si>
  <si>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</si>
  <si>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</si>
  <si>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</si>
  <si>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</si>
  <si>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</si>
  <si>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</si>
  <si>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</si>
  <si>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</si>
  <si>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</si>
  <si>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</si>
  <si>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</si>
  <si>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</si>
  <si>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</si>
  <si>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</si>
  <si>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</si>
  <si>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</si>
  <si>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</si>
  <si>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</si>
  <si>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</si>
  <si>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</si>
  <si>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</si>
  <si>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</si>
  <si>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</si>
  <si>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</si>
  <si>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</si>
  <si>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</si>
  <si>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</si>
  <si>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</si>
  <si>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</si>
  <si>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</si>
  <si>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</si>
  <si>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</si>
  <si>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</si>
  <si>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</si>
  <si>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</si>
  <si>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Пос. Верхнеднепровский, пер. Днепровский, д. 6</t>
  </si>
  <si>
    <t>С. Алексино, ул. Центральная, д. 16</t>
  </si>
  <si>
    <t>С. Алексино, ул. Центральная, д. 18</t>
  </si>
  <si>
    <t>С. Алексино, ул. Центральная, д. 20</t>
  </si>
  <si>
    <t>С. Алексино, ул. Центральная, д. 21</t>
  </si>
  <si>
    <t>С. Алексино, ул. Центральная, д. 23</t>
  </si>
  <si>
    <t>4. Вязьма-Брянское сельское поселение Вяземского района Смоленской области</t>
  </si>
  <si>
    <t>5. Новосельское сельское поселение Вяземского района Смоленской области</t>
  </si>
  <si>
    <t>Г. Починок, мкрн. Ёлки, д. 203</t>
  </si>
  <si>
    <t>Г. Смоленск, ул. Дзержинского, д. 19а</t>
  </si>
  <si>
    <t>12.2021</t>
  </si>
  <si>
    <t>Г. Смоленск, пер. Смирнова, д. 3/4</t>
  </si>
  <si>
    <t>Г. Смоленск, ул. Фрунзе, д. 29</t>
  </si>
  <si>
    <t>Дер. Мальцево, ул. Парковая, д. 2</t>
  </si>
  <si>
    <t>Г. Сафоново, ул. Ковалева, д. 17</t>
  </si>
  <si>
    <t xml:space="preserve">Дер. Мальцево, ул. Набережная Вазузы, д. 2 </t>
  </si>
  <si>
    <t>Г. Смоленск, ул. Октябрьской революции, д. 30</t>
  </si>
  <si>
    <t>Дер. Лубня, ул. Мирная, д. 2</t>
  </si>
  <si>
    <t>С. Талашкино, ул. Ленина, д. 11</t>
  </si>
  <si>
    <t>Г. Смоленск, ул. Большая Краснофлотская, д. 1</t>
  </si>
  <si>
    <t>восстано-влен в 1946</t>
  </si>
  <si>
    <t>С. Глинка, ул. Ленина, д. 16</t>
  </si>
  <si>
    <t>Г. Ельня, ул. Советская, д. 16</t>
  </si>
  <si>
    <t>Г. Ельня, ул. Советская, д. 18</t>
  </si>
  <si>
    <t>Г. Вязьма, ул. Ленина, д. 48</t>
  </si>
  <si>
    <t>Г. Смоленск, ул. Котовского, д. 5б</t>
  </si>
  <si>
    <t>Г. Смоленск, ул. Нарвская, д. 15</t>
  </si>
  <si>
    <t>Г. Смоленск, пер. Больничный, д. 7</t>
  </si>
  <si>
    <t>Г. Смоленск, пер. 4-й Краснофлотский, д. 1</t>
  </si>
  <si>
    <t>Г. Смоленск, ул. Большая Советская, д. 14</t>
  </si>
  <si>
    <t>Дер. Михейково, ул. Советская, д. 32</t>
  </si>
  <si>
    <t>Г. Рудня, пос. Молкомбината, д. 1</t>
  </si>
  <si>
    <t>Г. Рудня, пос. Молкомбината, д. 2</t>
  </si>
  <si>
    <t>Г. Рудня, ул. Колхозная, д. 8</t>
  </si>
  <si>
    <t>Г. Рудня, ул. Киреева, д. 119</t>
  </si>
  <si>
    <t>бутовый</t>
  </si>
  <si>
    <t>Г. Смоленск, ул. Фрунзе, д. 16</t>
  </si>
  <si>
    <t>Г. Смоленск, ул. Фрунзе, д. 18</t>
  </si>
  <si>
    <t>Г. Смоленск, ул. Фрунзе, д. 27</t>
  </si>
  <si>
    <t>Г. Смоленск, просп. Гагарина, д. 13/2</t>
  </si>
  <si>
    <t>Дер. Гранки, ул. Пушкина, д. 1</t>
  </si>
  <si>
    <t>Г. Смоленск, просп. Гагарина, д. 29/1</t>
  </si>
  <si>
    <t>Г. Вязьма, ул. Строителей, д. 12</t>
  </si>
  <si>
    <t>Г. Вязьма, пр. 25 Октября, д. 13</t>
  </si>
  <si>
    <t>Г. Вязьма, пр. 25 Октября, д. 15</t>
  </si>
  <si>
    <t>Г. Вязьма, пр. 25 Октября, д. 17</t>
  </si>
  <si>
    <t>Итого по Шумячскому городскому поселению</t>
  </si>
  <si>
    <t>Пос. Шумячи, ул. Заводская, д. 5</t>
  </si>
  <si>
    <t>Г. Рудня, ул. 19 Гвардейской стрелковой дивизии, 
д. 4</t>
  </si>
  <si>
    <t>Г. Сафоново, микрорайон-1, д. 8</t>
  </si>
  <si>
    <t>Г. Сафоново, микрорайон-1, д. 9</t>
  </si>
  <si>
    <t>Г. Сафоново, микрорайон-1, д. 10</t>
  </si>
  <si>
    <t>Г. Сафоново, микрорайон-1, д. 11</t>
  </si>
  <si>
    <t>Г. Смоленск, ул. Фрунзе, д. 56</t>
  </si>
  <si>
    <t>Пос. Красный, пер. Строителей, д. 8</t>
  </si>
  <si>
    <t>Г. Ярцево, просп. Металлургов, д. 29</t>
  </si>
  <si>
    <t>Дер. Капыревщина, ул. Славы, д. 2</t>
  </si>
  <si>
    <t>Дер. Капыревщина, ул. Магистральная, д. 21а</t>
  </si>
  <si>
    <t>Г. Ярцево, ул. Маршала Жукова, д. 1</t>
  </si>
  <si>
    <t>Г. Ярцево, ул. Маршала Жукова, д. 6</t>
  </si>
  <si>
    <t>Г. Ярцево, ул. Маршала Жукова, д. 7</t>
  </si>
  <si>
    <t>Г. Смоленск, ул. Автозаводская, д. 21, корпус 3</t>
  </si>
  <si>
    <t>Г. Смоленск, ул. Соболева, д. 105</t>
  </si>
  <si>
    <t>Г. Смоленск, ул. Тухачевского, д. 9</t>
  </si>
  <si>
    <t>Г. Гагарин, ул. Ленина, д. 81</t>
  </si>
  <si>
    <t>С. Токарево, ул. Центральная, д. 13</t>
  </si>
  <si>
    <t>С. Карманово, ул. Мира, д. 6</t>
  </si>
  <si>
    <t>Г. Рославль, ул. Урицкого, д. 13а</t>
  </si>
  <si>
    <t>Г. Рославль, ул. Урицкого, д. 15а</t>
  </si>
  <si>
    <t>Г. Ярцево, ул. Автозаводская, д. 38</t>
  </si>
  <si>
    <t>Г. Вязьма, ул. Кронштадтская, д. 35</t>
  </si>
  <si>
    <t>Г. Смоленск, ул. Тенишевой, д. 4</t>
  </si>
  <si>
    <t>Г. Вязьма, ул. Ленина, д. 63</t>
  </si>
  <si>
    <t>Г. Смоленск, ул. Энгельса, д. 3</t>
  </si>
  <si>
    <t>спецсчет</t>
  </si>
  <si>
    <t>Г. Смоленск, просп. Гагарина, д. 3</t>
  </si>
  <si>
    <t>Пос. Красный, пер. Строителей, д. 2а</t>
  </si>
  <si>
    <t>Пос. Красный, ул. Советская, д. 36</t>
  </si>
  <si>
    <t>Пос. Хиславичи, ул. Советская, д. 41</t>
  </si>
  <si>
    <t>Г. Рославль, ул. Пушкина, д. 10</t>
  </si>
  <si>
    <t>Пос. Хиславичи, ул. Берестнева, д. 25</t>
  </si>
  <si>
    <t>Г. Смоленск, пер. Смирнова, д. 3</t>
  </si>
  <si>
    <t>Пос. Вадино, ул. Молодежная, д. 5</t>
  </si>
  <si>
    <t>1959</t>
  </si>
  <si>
    <t>Пос. Озерный, ул. Октябрьская, д. 14а</t>
  </si>
  <si>
    <t xml:space="preserve"> кирпич</t>
  </si>
  <si>
    <t>С. Знаменка, ул. Филиппова, д. 1</t>
  </si>
  <si>
    <t>Итого по Знаменскому сельскому поселению Угранского района Смоленской области</t>
  </si>
  <si>
    <t>90.</t>
  </si>
  <si>
    <t>285.</t>
  </si>
  <si>
    <t>477.</t>
  </si>
  <si>
    <t>611.</t>
  </si>
  <si>
    <t>613.</t>
  </si>
  <si>
    <t>874.</t>
  </si>
  <si>
    <t>875.</t>
  </si>
  <si>
    <t>1000.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</si>
  <si>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</si>
  <si>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</si>
  <si>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</si>
  <si>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</si>
  <si>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</si>
  <si>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</si>
  <si>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</si>
  <si>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</si>
  <si>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</si>
  <si>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</si>
  <si>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</si>
  <si>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</si>
  <si>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</si>
  <si>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</si>
  <si>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</si>
  <si>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</si>
  <si>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</si>
  <si>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</si>
  <si>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</si>
  <si>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</si>
  <si>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</si>
  <si>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</si>
  <si>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</si>
  <si>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</si>
  <si>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</si>
  <si>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</si>
  <si>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</si>
  <si>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</si>
  <si>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</si>
  <si>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</si>
  <si>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</si>
  <si>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</si>
  <si>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</si>
  <si>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</si>
  <si>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</si>
  <si>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</si>
  <si>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</si>
  <si>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</si>
  <si>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</si>
  <si>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</si>
  <si>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</si>
  <si>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</si>
  <si>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</si>
  <si>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</si>
  <si>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</si>
  <si>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</si>
  <si>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</si>
  <si>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</si>
  <si>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</si>
  <si>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</si>
  <si>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</si>
  <si>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</si>
  <si>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</si>
  <si>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</si>
  <si>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</si>
  <si>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</si>
  <si>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</si>
  <si>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</si>
  <si>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</si>
  <si>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</si>
  <si>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</si>
  <si>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</si>
  <si>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</si>
  <si>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</si>
  <si>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</si>
  <si>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</si>
  <si>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</si>
  <si>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6. Кайдаковское сельское поселение Вяземского района Смоленской области</t>
  </si>
  <si>
    <t>Итого по Кайдаковскому сельскому поселению Вяземского района Смоленской области</t>
  </si>
  <si>
    <t>Итого по Днепровскому сельскому поселению Новодугинского района Смоленской области</t>
  </si>
  <si>
    <t>КРАТКОСРОЧНЫЙ ПЛАН 
реализации Региональной программы капитального ремонта общего имущества в многоквартирных домах, расположенных на территории Смоленской области, на 2014-2055 годы на 2023-2025 годы</t>
  </si>
  <si>
    <t>7. Семлевское сельское поселение Вяземского района Смоленской области</t>
  </si>
  <si>
    <t>8. Степаниковское сельское поселение Вяземского района Смоленской области</t>
  </si>
  <si>
    <t>9. Тумановское сельское поселение Вяземского района Смоленской области</t>
  </si>
  <si>
    <t>10. Гагаринское городское поселение Гагаринского района Смоленской области</t>
  </si>
  <si>
    <t>11. Гагаринское сельское поселение Гагаринского района Смоленской области</t>
  </si>
  <si>
    <t>12. Кармановское сельское поселение Гагаринского района Смоленской области</t>
  </si>
  <si>
    <t>13. Никольское сельское поселение Гагаринского района Смоленской области</t>
  </si>
  <si>
    <t>14. Глинковское сельское поселение Глинковского района Смоленской области</t>
  </si>
  <si>
    <t>15. Демидовское городское поселение Демидовского района Смоленской области</t>
  </si>
  <si>
    <t>16. Титовщинское сельское поселение Демидовского района Смоленской области</t>
  </si>
  <si>
    <t>17. Муниципальное образование «город Десногорск» Смоленской области</t>
  </si>
  <si>
    <t>18. Дорогобужское городское поселение Дорогобужского района Смоленской области</t>
  </si>
  <si>
    <t>19. Верхнеднепровское городское поселение Дорогобужского района Смоленской области</t>
  </si>
  <si>
    <t>20. Алексинское сельское поселение Дорогобужского района Смоленской области</t>
  </si>
  <si>
    <t>21. Усвятское сельское поселение Дорогобужского района Смоленской области</t>
  </si>
  <si>
    <t>22. Духовщинское городское поселение Духовщинского района Смоленской области</t>
  </si>
  <si>
    <t>23. Озерненское городское поселение Духовщинского района Смоленской области</t>
  </si>
  <si>
    <t>24. Булгаковское сельское поселение Духовщинского района Смоленской области</t>
  </si>
  <si>
    <t>25. Ельнинское городское поселение Ельнинского района Смоленской области</t>
  </si>
  <si>
    <t>26. Воргинское сельское поселение Ершичского района Смоленской области</t>
  </si>
  <si>
    <t>27. Кардымовское городское поселение Кардымовского района Смоленской области</t>
  </si>
  <si>
    <t>28. Каменское сельское поселение Кардымовского района Смоленской области</t>
  </si>
  <si>
    <t>29. Первомайское сельское поселение Кардымовского района Смоленской области</t>
  </si>
  <si>
    <t>30. Тюшинское сельское поселение Кардымовского района Смоленской области</t>
  </si>
  <si>
    <t>31. Краснинское городское поселение Краснинского района Смоленской области</t>
  </si>
  <si>
    <t>32. Гусинское сельское поселение Краснинского района Смоленской области</t>
  </si>
  <si>
    <t>33. Мерлинское сельское поселение Краснинского района Смоленской области</t>
  </si>
  <si>
    <t>34. Монастырщинское городское поселение Монастырщинского района Смоленской области</t>
  </si>
  <si>
    <t>35. Соболевское сельское поселение Монастырщинского района Смоленской области</t>
  </si>
  <si>
    <t>37. Высоковское сельское поселение Новодугинского района Смоленской области</t>
  </si>
  <si>
    <t>38. Починковское городское поселение Починковского района Смоленской области</t>
  </si>
  <si>
    <t>39. Ленинское сельское поселение Починковского района Смоленской области</t>
  </si>
  <si>
    <t>40. Мурыгинское сельское поселение Починковского района Смоленской области</t>
  </si>
  <si>
    <t>41. Прудковское сельское поселение Починковского района Смоленской области</t>
  </si>
  <si>
    <t>42. Стодолищенское сельское поселение Починковского района Смоленской области</t>
  </si>
  <si>
    <t>43. Шаталовскому сельское поселение Починковского района Смоленской области</t>
  </si>
  <si>
    <t>44. Рославльское городское поселение Рославльского района Смоленской области</t>
  </si>
  <si>
    <t>45. Астапковичское сельское поселение Рославльского района Смоленской области</t>
  </si>
  <si>
    <t>46. Екимовичское сельское поселение Рославльского района Смоленской области</t>
  </si>
  <si>
    <t>47. Остерское сельское поселение Рославльского района Смоленской области</t>
  </si>
  <si>
    <t>48. Кириловское сельское поселение Рославльского района Смоленской области</t>
  </si>
  <si>
    <t>49. Любовское сельское поселение Рославльского района Смоленской области</t>
  </si>
  <si>
    <t>50. Перенское сельское поселение Рославльского района Смоленской области</t>
  </si>
  <si>
    <t>51. Сырокоренское сельское поселение Рославльского района Смоленской области</t>
  </si>
  <si>
    <t>52. Руднянское городское поселение Руднянского района Смоленской области</t>
  </si>
  <si>
    <t>53. Голынковское городское поселение Руднянского района Смоленской области</t>
  </si>
  <si>
    <t>54. Любавичское сельское поселение Руднянского района Смоленской области</t>
  </si>
  <si>
    <t>55. Переволочское сельское поселение Руднянского района Смоленской области</t>
  </si>
  <si>
    <t>56. Чистиковское сельское поселение Руднянского района Смоленской области</t>
  </si>
  <si>
    <t>57. Сафоновское городское поселение Сафоновского района Смоленской области</t>
  </si>
  <si>
    <t>58. Барановское сельское поселение Сафоновского района Смоленской области</t>
  </si>
  <si>
    <t>59. Беленинское сельское поселение Сафоновского района Смоленской области</t>
  </si>
  <si>
    <t>60. Вадинское сельское поселение Сафоновского района Смоленской области</t>
  </si>
  <si>
    <t>61. Вышегорское сельское поселение Сафоновского района Смоленской области</t>
  </si>
  <si>
    <t>62. Издешковское сельское поселение Сафоновского района Смоленской области</t>
  </si>
  <si>
    <t>63. Казулинское сельское поселение Сафоновского района Смоленской области</t>
  </si>
  <si>
    <t>64. Николо-Погореловское сельское поселение Сафоновского района Смоленской области</t>
  </si>
  <si>
    <t>65. Прудковское сельское поселение Сафоновского района Смоленской области</t>
  </si>
  <si>
    <t>66. Город Смоленск</t>
  </si>
  <si>
    <t>67. Волоковское сельское поселение Смоленского района Смоленской области</t>
  </si>
  <si>
    <t>68. Вязгинское сельское поселение Смоленского района Смоленской области</t>
  </si>
  <si>
    <t>69. Дивасовское сельское поселение Смоленского района Смоленской области</t>
  </si>
  <si>
    <t>70. Касплянское сельское поселение Смоленского района Смоленской области</t>
  </si>
  <si>
    <t>71. Катынское сельское поселение Смоленского района Смоленской области</t>
  </si>
  <si>
    <t>72. Козинское сельское поселение Смоленского района Смоленской области</t>
  </si>
  <si>
    <t>73. Корохоткинское сельское поселение Смоленского района Смоленской области</t>
  </si>
  <si>
    <t>74. Михновское сельское поселение Смоленского района Смоленской области</t>
  </si>
  <si>
    <t>75. Новосельское сельское поселение Смоленского района Смоленской области</t>
  </si>
  <si>
    <t>76. Печерское сельское поселение Смоленского района Смоленской области</t>
  </si>
  <si>
    <t>77. Пионерское сельское поселение Смоленского района Смоленской области</t>
  </si>
  <si>
    <t>78. Пригорское сельское поселение Смоленского района Смоленской области</t>
  </si>
  <si>
    <t>79. Сметанинское сельское поселение Смоленского района Смоленской области</t>
  </si>
  <si>
    <t>80. Стабенское сельское поселение Смоленского района Смоленской области</t>
  </si>
  <si>
    <t>81. Талашкинское сельское поселение Смоленского района Смоленской области</t>
  </si>
  <si>
    <t>82. Хохловское сельское поселение Смоленского района Смоленской области</t>
  </si>
  <si>
    <t>83. Сычевское городское поселение Сычевского района Смоленской области</t>
  </si>
  <si>
    <t>84. Дугинское сельское поселение Сычевского района Смоленской области</t>
  </si>
  <si>
    <t>85. Караваевское сельское поселение Сычевского района Смоленской области</t>
  </si>
  <si>
    <t>86. Мальцевское сельское поселение Сычевского района Смоленской области</t>
  </si>
  <si>
    <t>87. Темкинское сельское поселение Темкинского района Смоленской области</t>
  </si>
  <si>
    <t>88. Медведевское сельское поселение Темкинского района Смоленской области</t>
  </si>
  <si>
    <t>89. Угранское сельское поселение Угранского района Смоленской области</t>
  </si>
  <si>
    <t>90. Вешковское сельское поселение Угранского района Смоленской области</t>
  </si>
  <si>
    <t>91. Знаменское сельское поселение Угранского района Смоленской области</t>
  </si>
  <si>
    <t>92. Михалевское сельское поселение Угранского района Смоленской области</t>
  </si>
  <si>
    <t>93. Хиславичское городское поселение Хиславичского района Смоленской области</t>
  </si>
  <si>
    <t>94. Холм-Жирковское городское поселение Холм-Жирковского района Смоленской области</t>
  </si>
  <si>
    <t>95. Шумячское городское поселение</t>
  </si>
  <si>
    <t>96. Первомайское сельское поселение Шумячского района Смоленской области</t>
  </si>
  <si>
    <t>97. Ярцевское городское поселение Ярцевского района Смоленской области</t>
  </si>
  <si>
    <t>98. Капыревщинское сельское поселение Ярцевского района Смоленской области</t>
  </si>
  <si>
    <t>99. Михейковское сельское поселение Ярцевского района Смоленской области</t>
  </si>
  <si>
    <t>100. Суетовское сельское поселение Ярцевского района Смоленской области</t>
  </si>
  <si>
    <t>36. Днепровское сельское поселение Новодугинского района Смоленской области</t>
  </si>
  <si>
    <t>Приложение                    
к распоряжению Администрации Смоленской области
от 12.05.2022 № 660-р/адм (в редакции распоряжения Администрации Смоленской области от 07.12.2022                     № 1786-р/адм)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</si>
</sst>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 ;\-#,##0.00\ "/>
    <numFmt numFmtId="166" formatCode="0.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1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.5"/>
      <name val="Times New Roman"/>
      <family val="1"/>
      <charset val="204"/>
    </font>
    <font>
      <b/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8" fillId="0" borderId="0"/>
    <xf numFmtId="0" fontId="9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10" fillId="0" borderId="0"/>
    <xf numFmtId="0" fontId="7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</cellStyleXfs>
  <cellXfs count="197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readingOrder="1"/>
    </xf>
    <xf numFmtId="1" fontId="6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readingOrder="1"/>
    </xf>
    <xf numFmtId="164" fontId="5" fillId="0" borderId="0" xfId="11" applyNumberFormat="1" applyFont="1" applyFill="1" applyBorder="1" applyAlignment="1">
      <alignment horizontal="right" vertical="center" readingOrder="1"/>
    </xf>
    <xf numFmtId="164" fontId="5" fillId="0" borderId="0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right" vertical="center" readingOrder="1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 readingOrder="1"/>
    </xf>
    <xf numFmtId="4" fontId="5" fillId="0" borderId="0" xfId="11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4" fontId="5" fillId="0" borderId="0" xfId="11" applyNumberFormat="1" applyFont="1" applyFill="1" applyBorder="1" applyAlignment="1">
      <alignment horizontal="right" vertical="center" readingOrder="1"/>
    </xf>
    <xf numFmtId="4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textRotation="90" wrapText="1" readingOrder="1"/>
    </xf>
    <xf numFmtId="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readingOrder="1"/>
    </xf>
    <xf numFmtId="3" fontId="5" fillId="0" borderId="1" xfId="0" applyNumberFormat="1" applyFont="1" applyFill="1" applyBorder="1" applyAlignment="1">
      <alignment horizontal="center" vertical="center" readingOrder="1"/>
    </xf>
    <xf numFmtId="1" fontId="6" fillId="0" borderId="1" xfId="0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readingOrder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11" applyNumberFormat="1" applyFont="1" applyFill="1" applyBorder="1" applyAlignment="1">
      <alignment horizontal="center" vertical="center"/>
    </xf>
    <xf numFmtId="4" fontId="5" fillId="0" borderId="1" xfId="12" applyNumberFormat="1" applyFont="1" applyFill="1" applyBorder="1" applyAlignment="1">
      <alignment horizontal="right" vertical="center" readingOrder="1"/>
    </xf>
    <xf numFmtId="2" fontId="5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11" applyNumberFormat="1" applyFont="1" applyFill="1" applyBorder="1" applyAlignment="1">
      <alignment horizontal="right" vertical="center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left" vertical="center"/>
    </xf>
    <xf numFmtId="4" fontId="5" fillId="0" borderId="0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11" applyNumberFormat="1" applyFont="1" applyFill="1" applyBorder="1" applyAlignment="1">
      <alignment horizontal="right" vertical="center" readingOrder="1"/>
    </xf>
    <xf numFmtId="4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 readingOrder="1"/>
    </xf>
    <xf numFmtId="1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readingOrder="1"/>
    </xf>
    <xf numFmtId="0" fontId="5" fillId="0" borderId="1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/>
    </xf>
    <xf numFmtId="49" fontId="5" fillId="0" borderId="1" xfId="12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1" fontId="5" fillId="0" borderId="1" xfId="10" applyNumberFormat="1" applyFont="1" applyFill="1" applyBorder="1" applyAlignment="1">
      <alignment horizontal="center" vertical="center" wrapText="1"/>
    </xf>
    <xf numFmtId="1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1" fontId="5" fillId="0" borderId="1" xfId="10" applyNumberFormat="1" applyFont="1" applyFill="1" applyBorder="1" applyAlignment="1">
      <alignment horizontal="center" vertical="center"/>
    </xf>
    <xf numFmtId="0" fontId="5" fillId="0" borderId="1" xfId="10" applyNumberFormat="1" applyFont="1" applyFill="1" applyBorder="1" applyAlignment="1">
      <alignment horizontal="center" vertical="center" wrapText="1"/>
    </xf>
    <xf numFmtId="0" fontId="5" fillId="0" borderId="1" xfId="10" applyNumberFormat="1" applyFont="1" applyFill="1" applyBorder="1" applyAlignment="1" applyProtection="1">
      <alignment horizontal="center" vertical="center" wrapText="1"/>
      <protection locked="0"/>
    </xf>
    <xf numFmtId="4" fontId="5" fillId="0" borderId="1" xfId="0" applyNumberFormat="1" applyFont="1" applyFill="1" applyBorder="1" applyAlignment="1">
      <alignment vertical="center" wrapText="1" readingOrder="1"/>
    </xf>
    <xf numFmtId="1" fontId="5" fillId="0" borderId="1" xfId="0" applyNumberFormat="1" applyFont="1" applyFill="1" applyBorder="1" applyAlignment="1">
      <alignment horizontal="center" vertical="center" wrapText="1" readingOrder="1"/>
    </xf>
    <xf numFmtId="4" fontId="6" fillId="0" borderId="4" xfId="0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/>
    </xf>
    <xf numFmtId="166" fontId="5" fillId="0" borderId="1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" fontId="5" fillId="0" borderId="1" xfId="12" applyNumberFormat="1" applyFont="1" applyFill="1" applyBorder="1" applyAlignment="1">
      <alignment horizontal="right" vertical="center" wrapText="1"/>
    </xf>
    <xf numFmtId="4" fontId="5" fillId="0" borderId="1" xfId="11" applyNumberFormat="1" applyFont="1" applyFill="1" applyBorder="1" applyAlignment="1">
      <alignment vertical="center"/>
    </xf>
    <xf numFmtId="4" fontId="12" fillId="0" borderId="1" xfId="0" applyNumberFormat="1" applyFont="1" applyFill="1" applyBorder="1" applyAlignment="1">
      <alignment horizontal="right" vertical="center" wrapText="1"/>
    </xf>
    <xf numFmtId="4" fontId="5" fillId="0" borderId="1" xfId="12" applyNumberFormat="1" applyFont="1" applyFill="1" applyBorder="1" applyAlignment="1">
      <alignment vertical="center" readingOrder="1"/>
    </xf>
    <xf numFmtId="1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13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/>
      <protection locked="0"/>
    </xf>
    <xf numFmtId="4" fontId="5" fillId="0" borderId="1" xfId="13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" fontId="5" fillId="0" borderId="1" xfId="12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4" fontId="5" fillId="0" borderId="2" xfId="12" applyNumberFormat="1" applyFont="1" applyFill="1" applyBorder="1" applyAlignment="1">
      <alignment horizontal="right" vertical="center" readingOrder="1"/>
    </xf>
    <xf numFmtId="4" fontId="5" fillId="0" borderId="2" xfId="0" applyNumberFormat="1" applyFont="1" applyFill="1" applyBorder="1" applyAlignment="1">
      <alignment horizontal="right" vertical="center" wrapText="1" readingOrder="1"/>
    </xf>
    <xf numFmtId="1" fontId="5" fillId="0" borderId="2" xfId="1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4" fontId="6" fillId="0" borderId="1" xfId="0" applyNumberFormat="1" applyFont="1" applyFill="1" applyBorder="1" applyAlignment="1">
      <alignment horizontal="center" vertical="center" wrapText="1" readingOrder="1"/>
    </xf>
    <xf numFmtId="1" fontId="6" fillId="0" borderId="1" xfId="0" applyNumberFormat="1" applyFont="1" applyFill="1" applyBorder="1" applyAlignment="1">
      <alignment horizontal="center" vertical="center" readingOrder="1"/>
    </xf>
    <xf numFmtId="4" fontId="6" fillId="0" borderId="1" xfId="11" applyNumberFormat="1" applyFont="1" applyFill="1" applyBorder="1" applyAlignment="1">
      <alignment horizontal="right" vertical="center" readingOrder="1"/>
    </xf>
    <xf numFmtId="4" fontId="6" fillId="0" borderId="1" xfId="11" applyNumberFormat="1" applyFont="1" applyFill="1" applyBorder="1" applyAlignment="1">
      <alignment horizontal="center" vertical="center" readingOrder="1"/>
    </xf>
    <xf numFmtId="49" fontId="6" fillId="0" borderId="1" xfId="1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left" vertical="center" wrapText="1"/>
      <protection hidden="1"/>
    </xf>
    <xf numFmtId="4" fontId="6" fillId="0" borderId="1" xfId="11" applyNumberFormat="1" applyFont="1" applyFill="1" applyBorder="1" applyAlignment="1">
      <alignment horizontal="right" vertical="center" wrapText="1" readingOrder="1"/>
    </xf>
    <xf numFmtId="4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1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right" vertical="center" readingOrder="1"/>
    </xf>
    <xf numFmtId="0" fontId="6" fillId="0" borderId="0" xfId="0" applyFont="1" applyFill="1" applyBorder="1"/>
    <xf numFmtId="0" fontId="5" fillId="0" borderId="0" xfId="0" applyFont="1" applyFill="1" applyBorder="1"/>
    <xf numFmtId="49" fontId="1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vertical="center" wrapText="1"/>
    </xf>
    <xf numFmtId="4" fontId="5" fillId="0" borderId="1" xfId="12" applyNumberFormat="1" applyFont="1" applyFill="1" applyBorder="1" applyAlignment="1">
      <alignment horizontal="right" vertical="center" wrapText="1" readingOrder="1"/>
    </xf>
    <xf numFmtId="0" fontId="6" fillId="0" borderId="1" xfId="0" applyFont="1" applyFill="1" applyBorder="1"/>
    <xf numFmtId="0" fontId="5" fillId="0" borderId="1" xfId="0" applyFont="1" applyFill="1" applyBorder="1"/>
    <xf numFmtId="1" fontId="5" fillId="0" borderId="2" xfId="0" applyNumberFormat="1" applyFont="1" applyFill="1" applyBorder="1" applyAlignment="1">
      <alignment horizontal="center" vertical="center" wrapText="1" readingOrder="1"/>
    </xf>
    <xf numFmtId="4" fontId="5" fillId="0" borderId="2" xfId="12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left" vertical="center" wrapText="1"/>
    </xf>
    <xf numFmtId="4" fontId="5" fillId="0" borderId="2" xfId="12" applyNumberFormat="1" applyFont="1" applyFill="1" applyBorder="1" applyAlignment="1">
      <alignment vertical="center" readingOrder="1"/>
    </xf>
    <xf numFmtId="4" fontId="6" fillId="0" borderId="1" xfId="0" applyNumberFormat="1" applyFont="1" applyFill="1" applyBorder="1"/>
    <xf numFmtId="0" fontId="5" fillId="0" borderId="2" xfId="1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/>
    <xf numFmtId="0" fontId="15" fillId="0" borderId="1" xfId="0" applyFont="1" applyFill="1" applyBorder="1" applyAlignment="1">
      <alignment vertical="center"/>
    </xf>
    <xf numFmtId="0" fontId="15" fillId="0" borderId="4" xfId="0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vertical="center" readingOrder="1"/>
    </xf>
    <xf numFmtId="0" fontId="15" fillId="0" borderId="0" xfId="0" applyFont="1" applyFill="1" applyBorder="1" applyAlignment="1">
      <alignment vertical="center"/>
    </xf>
    <xf numFmtId="4" fontId="6" fillId="0" borderId="4" xfId="0" applyNumberFormat="1" applyFont="1" applyFill="1" applyBorder="1"/>
    <xf numFmtId="1" fontId="5" fillId="0" borderId="2" xfId="0" applyNumberFormat="1" applyFont="1" applyFill="1" applyBorder="1" applyAlignment="1">
      <alignment horizontal="center" vertical="center" wrapText="1"/>
    </xf>
    <xf numFmtId="4" fontId="6" fillId="0" borderId="1" xfId="12" applyNumberFormat="1" applyFont="1" applyFill="1" applyBorder="1" applyAlignment="1">
      <alignment horizontal="right" vertical="center" readingOrder="1"/>
    </xf>
    <xf numFmtId="4" fontId="6" fillId="0" borderId="1" xfId="12" applyNumberFormat="1" applyFont="1" applyFill="1" applyBorder="1" applyAlignment="1">
      <alignment horizontal="center" vertical="center" readingOrder="1"/>
    </xf>
    <xf numFmtId="49" fontId="6" fillId="0" borderId="1" xfId="12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/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49" fontId="5" fillId="0" borderId="1" xfId="12" applyNumberFormat="1" applyFont="1" applyFill="1" applyBorder="1" applyAlignment="1">
      <alignment horizontal="right" vertical="center" readingOrder="1"/>
    </xf>
    <xf numFmtId="0" fontId="5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vertical="center"/>
    </xf>
    <xf numFmtId="4" fontId="5" fillId="0" borderId="8" xfId="0" applyNumberFormat="1" applyFont="1" applyFill="1" applyBorder="1" applyAlignment="1">
      <alignment vertical="center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 readingOrder="1"/>
    </xf>
    <xf numFmtId="1" fontId="5" fillId="0" borderId="8" xfId="0" applyNumberFormat="1" applyFont="1" applyFill="1" applyBorder="1" applyAlignment="1">
      <alignment horizontal="center" vertical="center" readingOrder="1"/>
    </xf>
    <xf numFmtId="4" fontId="5" fillId="0" borderId="2" xfId="11" applyNumberFormat="1" applyFont="1" applyFill="1" applyBorder="1" applyAlignment="1">
      <alignment horizontal="right" vertical="center" readingOrder="1"/>
    </xf>
    <xf numFmtId="4" fontId="5" fillId="0" borderId="8" xfId="11" applyNumberFormat="1" applyFont="1" applyFill="1" applyBorder="1" applyAlignment="1">
      <alignment horizontal="right" vertical="center" readingOrder="1"/>
    </xf>
    <xf numFmtId="0" fontId="5" fillId="0" borderId="0" xfId="0" applyFont="1" applyFill="1" applyBorder="1" applyAlignment="1">
      <alignment horizontal="justify" vertical="center" wrapText="1"/>
    </xf>
    <xf numFmtId="0" fontId="6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64" fontId="5" fillId="0" borderId="1" xfId="11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textRotation="90" wrapText="1" readingOrder="1"/>
    </xf>
    <xf numFmtId="164" fontId="5" fillId="0" borderId="1" xfId="11" applyNumberFormat="1" applyFont="1" applyFill="1" applyBorder="1" applyAlignment="1">
      <alignment horizontal="center" vertical="center" textRotation="90" wrapText="1" readingOrder="1"/>
    </xf>
    <xf numFmtId="1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textRotation="90" wrapText="1"/>
    </xf>
    <xf numFmtId="4" fontId="5" fillId="0" borderId="1" xfId="0" applyNumberFormat="1" applyFont="1" applyFill="1" applyBorder="1" applyAlignment="1">
      <alignment horizontal="center" vertical="center" textRotation="90" wrapText="1" readingOrder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</cellXfs>
  <cellStyles count="14">
    <cellStyle name="Excel Built-in Normal" xfId="13"/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1"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GY1310"/>
  <sheetViews>
    <sheetView tabSelected="1" view="pageBreakPreview" topLeftCell="A1294" zoomScale="75" zoomScaleNormal="80" zoomScaleSheetLayoutView="75" zoomScalePageLayoutView="70" workbookViewId="0">
      <selection activeCell="A3" sqref="A3:R3"/>
    </sheetView>
  </sheetViews>
  <sheetFormatPr defaultColWidth="8.85546875" defaultRowHeight="15.75" x14ac:dyDescent="0.25"/>
  <cols>
    <col min="1" max="1" width="6" style="27" customWidth="1"/>
    <col min="2" max="2" width="53.42578125" style="42" customWidth="1"/>
    <col min="3" max="3" width="10.28515625" style="1" customWidth="1"/>
    <col min="4" max="4" width="6.7109375" style="1" customWidth="1"/>
    <col min="5" max="5" width="16.140625" style="1" customWidth="1"/>
    <col min="6" max="7" width="6.7109375" style="3" customWidth="1"/>
    <col min="8" max="8" width="15.28515625" style="7" customWidth="1"/>
    <col min="9" max="10" width="13.7109375" style="7" customWidth="1"/>
    <col min="11" max="11" width="17.140625" style="6" customWidth="1"/>
    <col min="12" max="12" width="8.28515625" style="8" customWidth="1"/>
    <col min="13" max="13" width="7.7109375" style="8" customWidth="1"/>
    <col min="14" max="14" width="8.28515625" style="8" customWidth="1"/>
    <col min="15" max="15" width="20.7109375" style="6" customWidth="1"/>
    <col min="16" max="16" width="14.85546875" style="11" customWidth="1"/>
    <col min="17" max="17" width="12.28515625" style="11" customWidth="1"/>
    <col min="18" max="18" width="12.28515625" style="27" customWidth="1"/>
    <col min="19" max="19" width="17.28515625" style="14" customWidth="1"/>
    <col min="20" max="20" width="18.140625" style="14" customWidth="1"/>
    <col min="21" max="21" width="17.7109375" style="14" customWidth="1"/>
    <col min="22" max="22" width="17.28515625" style="2" bestFit="1" customWidth="1"/>
    <col min="23" max="23" width="15.42578125" style="2" bestFit="1" customWidth="1"/>
    <col min="24" max="16384" width="8.85546875" style="2"/>
  </cols>
  <sheetData>
    <row r="1" spans="1:22" ht="40.15" customHeight="1" x14ac:dyDescent="0.25">
      <c r="O1" s="181" t="s">
        <v>2447</v>
      </c>
      <c r="P1" s="181"/>
      <c r="Q1" s="181"/>
      <c r="R1" s="181"/>
    </row>
    <row r="2" spans="1:22" ht="40.15" customHeight="1" x14ac:dyDescent="0.25">
      <c r="O2" s="181"/>
      <c r="P2" s="181"/>
      <c r="Q2" s="181"/>
      <c r="R2" s="181"/>
    </row>
    <row r="3" spans="1:22" ht="33.75" customHeight="1" x14ac:dyDescent="0.25">
      <c r="A3" s="182" t="s">
        <v>2352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</row>
    <row r="4" spans="1:22" ht="8.4499999999999993" customHeight="1" x14ac:dyDescent="0.3">
      <c r="A4" s="13"/>
      <c r="B4" s="53"/>
      <c r="C4" s="53"/>
      <c r="D4" s="53"/>
      <c r="E4" s="53"/>
      <c r="F4" s="4"/>
      <c r="G4" s="4"/>
      <c r="H4" s="9"/>
      <c r="I4" s="9"/>
      <c r="J4" s="9"/>
      <c r="K4" s="9"/>
      <c r="L4" s="9"/>
      <c r="M4" s="9"/>
      <c r="N4" s="9"/>
      <c r="O4" s="9"/>
      <c r="P4" s="9"/>
      <c r="Q4" s="9"/>
      <c r="R4" s="89"/>
    </row>
    <row r="5" spans="1:22" ht="40.15" customHeight="1" x14ac:dyDescent="0.25">
      <c r="A5" s="182" t="s">
        <v>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</row>
    <row r="6" spans="1:22" ht="9" customHeight="1" x14ac:dyDescent="0.3">
      <c r="A6" s="13"/>
      <c r="B6" s="155"/>
      <c r="C6" s="155"/>
      <c r="D6" s="155"/>
      <c r="E6" s="155"/>
      <c r="F6" s="5"/>
      <c r="G6" s="5"/>
      <c r="H6" s="10"/>
      <c r="I6" s="10"/>
      <c r="J6" s="10"/>
      <c r="K6" s="10"/>
      <c r="L6" s="10"/>
      <c r="M6" s="10"/>
      <c r="N6" s="10"/>
      <c r="O6" s="10"/>
      <c r="P6" s="10"/>
      <c r="Q6" s="10"/>
      <c r="R6" s="13"/>
    </row>
    <row r="7" spans="1:22" ht="33" customHeight="1" x14ac:dyDescent="0.25">
      <c r="A7" s="183" t="s">
        <v>10</v>
      </c>
      <c r="B7" s="184" t="s">
        <v>31</v>
      </c>
      <c r="C7" s="185" t="s">
        <v>11</v>
      </c>
      <c r="D7" s="185"/>
      <c r="E7" s="192" t="s">
        <v>12</v>
      </c>
      <c r="F7" s="191" t="s">
        <v>13</v>
      </c>
      <c r="G7" s="191" t="s">
        <v>14</v>
      </c>
      <c r="H7" s="190" t="s">
        <v>23</v>
      </c>
      <c r="I7" s="187" t="s">
        <v>25</v>
      </c>
      <c r="J7" s="187"/>
      <c r="K7" s="188" t="s">
        <v>15</v>
      </c>
      <c r="L7" s="188"/>
      <c r="M7" s="188"/>
      <c r="N7" s="188"/>
      <c r="O7" s="188"/>
      <c r="P7" s="189" t="s">
        <v>29</v>
      </c>
      <c r="Q7" s="189" t="s">
        <v>28</v>
      </c>
      <c r="R7" s="193" t="s">
        <v>16</v>
      </c>
    </row>
    <row r="8" spans="1:22" ht="15" customHeight="1" x14ac:dyDescent="0.25">
      <c r="A8" s="183"/>
      <c r="B8" s="184"/>
      <c r="C8" s="192" t="s">
        <v>17</v>
      </c>
      <c r="D8" s="192" t="s">
        <v>27</v>
      </c>
      <c r="E8" s="192"/>
      <c r="F8" s="191"/>
      <c r="G8" s="191"/>
      <c r="H8" s="190"/>
      <c r="I8" s="190" t="s">
        <v>8</v>
      </c>
      <c r="J8" s="190" t="s">
        <v>9</v>
      </c>
      <c r="K8" s="194" t="s">
        <v>24</v>
      </c>
      <c r="L8" s="188" t="s">
        <v>26</v>
      </c>
      <c r="M8" s="188"/>
      <c r="N8" s="188"/>
      <c r="O8" s="188"/>
      <c r="P8" s="189"/>
      <c r="Q8" s="189"/>
      <c r="R8" s="193"/>
    </row>
    <row r="9" spans="1:22" ht="201" customHeight="1" x14ac:dyDescent="0.25">
      <c r="A9" s="183"/>
      <c r="B9" s="184"/>
      <c r="C9" s="192"/>
      <c r="D9" s="192"/>
      <c r="E9" s="192"/>
      <c r="F9" s="191"/>
      <c r="G9" s="191"/>
      <c r="H9" s="190"/>
      <c r="I9" s="190"/>
      <c r="J9" s="190"/>
      <c r="K9" s="194"/>
      <c r="L9" s="28" t="s">
        <v>1</v>
      </c>
      <c r="M9" s="28" t="s">
        <v>2</v>
      </c>
      <c r="N9" s="28" t="s">
        <v>7</v>
      </c>
      <c r="O9" s="28" t="s">
        <v>18</v>
      </c>
      <c r="P9" s="189"/>
      <c r="Q9" s="189"/>
      <c r="R9" s="193"/>
    </row>
    <row r="10" spans="1:22" s="1" customFormat="1" ht="23.25" customHeight="1" x14ac:dyDescent="0.25">
      <c r="A10" s="183"/>
      <c r="B10" s="184"/>
      <c r="C10" s="192"/>
      <c r="D10" s="192"/>
      <c r="E10" s="192"/>
      <c r="F10" s="191"/>
      <c r="G10" s="191"/>
      <c r="H10" s="157" t="s">
        <v>32</v>
      </c>
      <c r="I10" s="157" t="s">
        <v>32</v>
      </c>
      <c r="J10" s="157" t="s">
        <v>32</v>
      </c>
      <c r="K10" s="29" t="s">
        <v>19</v>
      </c>
      <c r="L10" s="158" t="s">
        <v>19</v>
      </c>
      <c r="M10" s="158" t="s">
        <v>19</v>
      </c>
      <c r="N10" s="158" t="s">
        <v>19</v>
      </c>
      <c r="O10" s="29" t="s">
        <v>19</v>
      </c>
      <c r="P10" s="30" t="s">
        <v>33</v>
      </c>
      <c r="Q10" s="30" t="s">
        <v>33</v>
      </c>
      <c r="R10" s="193"/>
      <c r="S10" s="53"/>
      <c r="T10" s="53"/>
      <c r="U10" s="53"/>
    </row>
    <row r="11" spans="1:22" s="1" customFormat="1" ht="21" customHeight="1" x14ac:dyDescent="0.3">
      <c r="A11" s="73">
        <v>1</v>
      </c>
      <c r="B11" s="76">
        <v>2</v>
      </c>
      <c r="C11" s="76">
        <v>3</v>
      </c>
      <c r="D11" s="76">
        <v>4</v>
      </c>
      <c r="E11" s="76">
        <v>5</v>
      </c>
      <c r="F11" s="75">
        <v>6</v>
      </c>
      <c r="G11" s="75">
        <v>7</v>
      </c>
      <c r="H11" s="31">
        <v>8</v>
      </c>
      <c r="I11" s="31">
        <v>9</v>
      </c>
      <c r="J11" s="31">
        <v>10</v>
      </c>
      <c r="K11" s="32">
        <v>11</v>
      </c>
      <c r="L11" s="31">
        <v>12</v>
      </c>
      <c r="M11" s="31">
        <v>13</v>
      </c>
      <c r="N11" s="31">
        <v>14</v>
      </c>
      <c r="O11" s="32">
        <v>15</v>
      </c>
      <c r="P11" s="31">
        <v>16</v>
      </c>
      <c r="Q11" s="31">
        <v>17</v>
      </c>
      <c r="R11" s="73">
        <v>18</v>
      </c>
      <c r="S11" s="53"/>
      <c r="T11" s="53"/>
      <c r="U11" s="53"/>
    </row>
    <row r="12" spans="1:22" ht="40.15" customHeight="1" x14ac:dyDescent="0.25">
      <c r="A12" s="186" t="s">
        <v>30</v>
      </c>
      <c r="B12" s="186"/>
      <c r="C12" s="39" t="s">
        <v>21</v>
      </c>
      <c r="D12" s="39" t="s">
        <v>21</v>
      </c>
      <c r="E12" s="39" t="s">
        <v>21</v>
      </c>
      <c r="F12" s="33" t="s">
        <v>21</v>
      </c>
      <c r="G12" s="33" t="s">
        <v>21</v>
      </c>
      <c r="H12" s="40">
        <f>H14+H25+H80+H95+H101+H116+H121+H133+H141+H174+H185+H197+H205+H210+H227+H230+H233+H239+H272+H279+H283+H293+H299+H305+H324+H327+H330+H336+H339+H343+H351+H361+H369+H377+H383+H386+H405+H422+H433+H437+H446+H455+H518+H523+H535+H548+H551+H554+H558+H564+H584+H588+H594+H598+H607+H670+H678+H682+H691+H696+H703+H709+H718+H722+H1055+H1061+H1068+H1078+H1081+H1093+H1097+H1105+H1110+H1113+H1117+H1123+H1129+H1136+H1145+H1161+H1169+H1198+H1201+H1204+H1211+H1215+H1219+H1228+H1236+H1240+H1246+H1254+H1257+H1296+H1301+H1306</f>
        <v>2308503.19</v>
      </c>
      <c r="I12" s="40">
        <f>I14+I25+I80+I95+I101+I116+I121+I133+I141+I174+I185+I197+I205+I210+I227+I230+I233+I239+I272+I279+I283+I293+I299+I305+I324+I327+I330+I336+I339+I343+I351+I361+I369+I377+I383+I386+I405+I422+I433+I437+I446+I455+I518+I523+I535+I548+I551+I554+I558+I564+I584+I588+I594+I598+I607+I670+I678+I682+I691+I696+I703+I709+I718+I722+I1055+I1061+I1068+I1078+I1081+I1093+I1097+I1105+I1110+I1113+I1117+I1123+I1129+I1136+I1145+I1161+I1169+I1198+I1201+I1204+I1211+I1215+I1219+I1228+I1236+I1240+I1246+I1254+I1257+I1296+I1301+I1306</f>
        <v>181988.25000000006</v>
      </c>
      <c r="J12" s="40">
        <f>J14+J25+J80+J95+J101+J116+J121+J133+J141+J174+J185+J197+J205+J210+J227+J230+J233+J239+J272+J279+J283+J293+J299+J305+J324+J327+J330+J336+J339+J343+J351+J361+J369+J377+J383+J386+J405+J422+J433+J437+J446+J455+J518+J523+J535+J548+J551+J554+J558+J564+J584+J588+J594+J598+J607+J670+J678+J682+J691+J696+J703+J709+J718+J722+J1055+J1061+J1068+J1078+J1081+J1093+J1097+J1105+J1110+J1113+J1117+J1123+J1129+J1136+J1145+J1161+J1169+J1198+J1201+J1204+J1211+J1215+J1219+J1228+J1236+J1240+J1246+J1254+J1257+J1296+J1301+J1306</f>
        <v>1926337.4200000009</v>
      </c>
      <c r="K12" s="40">
        <v>6539257602.0799999</v>
      </c>
      <c r="L12" s="40">
        <f>L14+L25+L80+L95+L101+L116+L121+L133+L141+L174+L185+L197+L205+L210+L227+L230+L233+L239+L272+L279+L283+L293+L299+L305+L324+L327+L330+L336+L339+L343+L351+L361+L369+L377+L383+L386+L405+L422+L433+L437+L446+L455+L518+L523+L535+L548+L551+L554+L558+L564+L584+L588+L594+L598+L607+L670+L678+L682+L691+L696+L703+L709+L718+L722+L1055+L1061+L1068+L1078+L1081+L1093+L1097+L1105+L1110+L1113+L1117+L1123+L1129+L1136+L1145+L1161+L1169+L1198+L1201+L1204+L1211+L1215+L1219+L1228+L1236+L1240+L1246+L1254+L1257+L1296+L1301+L1306</f>
        <v>0</v>
      </c>
      <c r="M12" s="40">
        <f>M14+M25+M80+M95+M101+M116+M121+M133+M141+M174+M185+M197+M205+M210+M227+M230+M233+M239+M272+M279+M283+M293+M299+M305+M324+M327+M330+M336+M339+M343+M351+M361+M369+M377+M383+M386+M405+M422+M433+M437+M446+M455+M518+M523+M535+M548+M551+M554+M558+M564+M584+M588+M594+M598+M607+M670+M678+M682+M691+M696+M703+M709+M718+M722+M1055+M1061+M1068+M1078+M1081+M1093+M1097+M1105+M1110+M1113+M1117+M1123+M1129+M1136+M1145+M1161+M1169+M1198+M1201+M1204+M1211+M1215+M1219+M1228+M1236+M1240+M1246+M1254+M1257+M1296+M1301+M1306</f>
        <v>0</v>
      </c>
      <c r="N12" s="40">
        <f>N14+N25+N80+N95+N101+N116+N121+N133+N141+N174+N185+N197+N205+N210+N227+N230+N233+N239+N272+N279+N283+N293+N299+N305+N324+N327+N330+N336+N339+N343+N351+N361+N369+N377+N383+N386+N405+N422+N433+N437+N446+N455+N518+N523+N535+N548+N551+N554+N558+N564+N584+N588+N594+N598+N607+N670+N678+N682+N691+N696+N703+N709+N718+N722+N1055+N1061+N1068+N1078+N1081+N1093+N1097+N1105+N1110+N1113+N1117+N1123+N1129+N1136+N1145+N1161+N1169+N1198+N1201+N1204+N1211+N1215+N1219+N1228+N1236+N1240+N1246+N1254+N1257+N1296+N1301+N1306</f>
        <v>0</v>
      </c>
      <c r="O12" s="40">
        <v>6539257602.0799999</v>
      </c>
      <c r="P12" s="34">
        <f>K12/H12</f>
        <v>2832.682939493794</v>
      </c>
      <c r="Q12" s="41" t="s">
        <v>21</v>
      </c>
      <c r="R12" s="35" t="s">
        <v>21</v>
      </c>
    </row>
    <row r="13" spans="1:22" ht="34.9" customHeight="1" x14ac:dyDescent="0.25">
      <c r="A13" s="167" t="s">
        <v>87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8" t="e">
        <f>#REF!+R80+S116+#REF!+#REF!+#REF!+S209+S229+#REF!+#REF!+S304+#REF!+S323+#REF!+#REF!+S352+S372+S383+S388+S448+S506+S511+S552+#REF!+S668+S698+#REF!+#REF!+#REF!+#REF!+S1082+#REF!+S1142+#REF!+#REF!+#REF!+#REF!+#REF!+#REF!+#REF!+S1246</f>
        <v>#REF!</v>
      </c>
    </row>
    <row r="14" spans="1:22" ht="34.9" customHeight="1" x14ac:dyDescent="0.25">
      <c r="A14" s="166" t="s">
        <v>88</v>
      </c>
      <c r="B14" s="166"/>
      <c r="C14" s="39" t="s">
        <v>21</v>
      </c>
      <c r="D14" s="39" t="s">
        <v>21</v>
      </c>
      <c r="E14" s="39" t="s">
        <v>21</v>
      </c>
      <c r="F14" s="33" t="s">
        <v>21</v>
      </c>
      <c r="G14" s="33" t="s">
        <v>21</v>
      </c>
      <c r="H14" s="104">
        <f>SUM(H15:H23)</f>
        <v>5806.34</v>
      </c>
      <c r="I14" s="104">
        <f t="shared" ref="I14:O14" si="0">SUM(I15:I23)</f>
        <v>3092.6800000000003</v>
      </c>
      <c r="J14" s="104">
        <f t="shared" si="0"/>
        <v>2302.8200000000002</v>
      </c>
      <c r="K14" s="104">
        <f t="shared" si="0"/>
        <v>31030122</v>
      </c>
      <c r="L14" s="104">
        <f t="shared" si="0"/>
        <v>0</v>
      </c>
      <c r="M14" s="104">
        <f t="shared" si="0"/>
        <v>0</v>
      </c>
      <c r="N14" s="104">
        <f t="shared" si="0"/>
        <v>0</v>
      </c>
      <c r="O14" s="104">
        <f t="shared" si="0"/>
        <v>31030122</v>
      </c>
      <c r="P14" s="34">
        <f>K14/H14</f>
        <v>5344.1792936686452</v>
      </c>
      <c r="Q14" s="105" t="s">
        <v>21</v>
      </c>
      <c r="R14" s="35" t="s">
        <v>21</v>
      </c>
      <c r="S14" s="18"/>
      <c r="T14" s="18"/>
    </row>
    <row r="15" spans="1:22" ht="25.15" customHeight="1" x14ac:dyDescent="0.25">
      <c r="A15" s="74" t="s">
        <v>71</v>
      </c>
      <c r="B15" s="15" t="s">
        <v>829</v>
      </c>
      <c r="C15" s="156">
        <v>1982</v>
      </c>
      <c r="D15" s="156" t="s">
        <v>239</v>
      </c>
      <c r="E15" s="76" t="s">
        <v>20</v>
      </c>
      <c r="F15" s="75">
        <v>3</v>
      </c>
      <c r="G15" s="75">
        <v>1</v>
      </c>
      <c r="H15" s="45">
        <v>1749.56</v>
      </c>
      <c r="I15" s="45">
        <v>887.8</v>
      </c>
      <c r="J15" s="45">
        <v>600.79999999999995</v>
      </c>
      <c r="K15" s="45">
        <f>SUM(L15:O15)</f>
        <v>4648856</v>
      </c>
      <c r="L15" s="45">
        <v>0</v>
      </c>
      <c r="M15" s="45">
        <v>0</v>
      </c>
      <c r="N15" s="45">
        <v>0</v>
      </c>
      <c r="O15" s="45">
        <v>4648856</v>
      </c>
      <c r="P15" s="45">
        <v>2050</v>
      </c>
      <c r="Q15" s="51">
        <v>9673</v>
      </c>
      <c r="R15" s="73" t="s">
        <v>95</v>
      </c>
      <c r="S15" s="18"/>
      <c r="T15" s="18"/>
      <c r="U15" s="18"/>
      <c r="V15" s="43"/>
    </row>
    <row r="16" spans="1:22" ht="25.15" customHeight="1" x14ac:dyDescent="0.25">
      <c r="A16" s="74" t="s">
        <v>1170</v>
      </c>
      <c r="B16" s="15" t="s">
        <v>836</v>
      </c>
      <c r="C16" s="156">
        <v>1966</v>
      </c>
      <c r="D16" s="156">
        <v>2006</v>
      </c>
      <c r="E16" s="76" t="s">
        <v>20</v>
      </c>
      <c r="F16" s="75">
        <v>2</v>
      </c>
      <c r="G16" s="75">
        <v>3</v>
      </c>
      <c r="H16" s="45">
        <v>474.54</v>
      </c>
      <c r="I16" s="45">
        <v>297.31</v>
      </c>
      <c r="J16" s="45">
        <v>152.36000000000001</v>
      </c>
      <c r="K16" s="45">
        <f t="shared" ref="K16:K23" si="1">SUM(L16:O16)</f>
        <v>3619978</v>
      </c>
      <c r="L16" s="45">
        <v>0</v>
      </c>
      <c r="M16" s="45">
        <v>0</v>
      </c>
      <c r="N16" s="45">
        <v>0</v>
      </c>
      <c r="O16" s="45">
        <v>3619978</v>
      </c>
      <c r="P16" s="45">
        <v>5948.05</v>
      </c>
      <c r="Q16" s="51">
        <v>9673</v>
      </c>
      <c r="R16" s="73" t="s">
        <v>95</v>
      </c>
      <c r="S16" s="18"/>
      <c r="T16" s="18"/>
      <c r="U16" s="18"/>
      <c r="V16" s="43"/>
    </row>
    <row r="17" spans="1:22" ht="25.15" customHeight="1" x14ac:dyDescent="0.25">
      <c r="A17" s="74" t="s">
        <v>1171</v>
      </c>
      <c r="B17" s="15" t="s">
        <v>837</v>
      </c>
      <c r="C17" s="156">
        <v>1988</v>
      </c>
      <c r="D17" s="156" t="s">
        <v>239</v>
      </c>
      <c r="E17" s="156" t="s">
        <v>94</v>
      </c>
      <c r="F17" s="75">
        <v>3</v>
      </c>
      <c r="G17" s="75">
        <v>2</v>
      </c>
      <c r="H17" s="45">
        <v>733.3</v>
      </c>
      <c r="I17" s="45">
        <v>431</v>
      </c>
      <c r="J17" s="45">
        <v>302.3</v>
      </c>
      <c r="K17" s="45">
        <f t="shared" si="1"/>
        <v>1526350</v>
      </c>
      <c r="L17" s="45">
        <v>0</v>
      </c>
      <c r="M17" s="45">
        <v>0</v>
      </c>
      <c r="N17" s="45">
        <v>0</v>
      </c>
      <c r="O17" s="45">
        <v>1526350</v>
      </c>
      <c r="P17" s="45">
        <v>1403.25</v>
      </c>
      <c r="Q17" s="51">
        <v>9673</v>
      </c>
      <c r="R17" s="73" t="s">
        <v>95</v>
      </c>
      <c r="S17" s="18"/>
      <c r="T17" s="18"/>
      <c r="U17" s="18"/>
      <c r="V17" s="43"/>
    </row>
    <row r="18" spans="1:22" ht="25.15" customHeight="1" x14ac:dyDescent="0.25">
      <c r="A18" s="74" t="s">
        <v>1172</v>
      </c>
      <c r="B18" s="15" t="s">
        <v>830</v>
      </c>
      <c r="C18" s="156">
        <v>1967</v>
      </c>
      <c r="D18" s="156" t="s">
        <v>239</v>
      </c>
      <c r="E18" s="76" t="s">
        <v>20</v>
      </c>
      <c r="F18" s="75">
        <v>2</v>
      </c>
      <c r="G18" s="75">
        <v>2</v>
      </c>
      <c r="H18" s="45">
        <v>392.9</v>
      </c>
      <c r="I18" s="45">
        <v>259.32</v>
      </c>
      <c r="J18" s="45">
        <v>120.27</v>
      </c>
      <c r="K18" s="45">
        <f t="shared" si="1"/>
        <v>2669290</v>
      </c>
      <c r="L18" s="45">
        <v>0</v>
      </c>
      <c r="M18" s="45">
        <v>0</v>
      </c>
      <c r="N18" s="45">
        <v>0</v>
      </c>
      <c r="O18" s="45">
        <v>2669290</v>
      </c>
      <c r="P18" s="45">
        <v>5467.1</v>
      </c>
      <c r="Q18" s="51">
        <v>9673</v>
      </c>
      <c r="R18" s="73" t="s">
        <v>96</v>
      </c>
      <c r="S18" s="18"/>
      <c r="T18" s="18"/>
      <c r="U18" s="18"/>
      <c r="V18" s="43"/>
    </row>
    <row r="19" spans="1:22" ht="25.15" customHeight="1" x14ac:dyDescent="0.25">
      <c r="A19" s="74" t="s">
        <v>1173</v>
      </c>
      <c r="B19" s="15" t="s">
        <v>831</v>
      </c>
      <c r="C19" s="156">
        <v>1970</v>
      </c>
      <c r="D19" s="156" t="s">
        <v>239</v>
      </c>
      <c r="E19" s="76" t="s">
        <v>20</v>
      </c>
      <c r="F19" s="75">
        <v>2</v>
      </c>
      <c r="G19" s="75">
        <v>1</v>
      </c>
      <c r="H19" s="45">
        <v>305.24</v>
      </c>
      <c r="I19" s="45">
        <v>186.05</v>
      </c>
      <c r="J19" s="45">
        <v>101.17</v>
      </c>
      <c r="K19" s="45">
        <f t="shared" si="1"/>
        <v>2097840</v>
      </c>
      <c r="L19" s="45">
        <v>0</v>
      </c>
      <c r="M19" s="45">
        <v>0</v>
      </c>
      <c r="N19" s="45">
        <v>0</v>
      </c>
      <c r="O19" s="45">
        <v>2097840</v>
      </c>
      <c r="P19" s="45">
        <v>6203.1</v>
      </c>
      <c r="Q19" s="51">
        <v>9673</v>
      </c>
      <c r="R19" s="73" t="s">
        <v>96</v>
      </c>
      <c r="S19" s="18"/>
      <c r="T19" s="18"/>
      <c r="U19" s="18"/>
      <c r="V19" s="43"/>
    </row>
    <row r="20" spans="1:22" ht="25.15" customHeight="1" x14ac:dyDescent="0.25">
      <c r="A20" s="74" t="s">
        <v>1174</v>
      </c>
      <c r="B20" s="15" t="s">
        <v>832</v>
      </c>
      <c r="C20" s="156">
        <v>2001</v>
      </c>
      <c r="D20" s="156" t="s">
        <v>239</v>
      </c>
      <c r="E20" s="76" t="s">
        <v>20</v>
      </c>
      <c r="F20" s="75">
        <v>3</v>
      </c>
      <c r="G20" s="75">
        <v>2</v>
      </c>
      <c r="H20" s="45">
        <v>599</v>
      </c>
      <c r="I20" s="45">
        <v>341.8</v>
      </c>
      <c r="J20" s="45">
        <v>257.2</v>
      </c>
      <c r="K20" s="45">
        <f t="shared" si="1"/>
        <v>4022170</v>
      </c>
      <c r="L20" s="45">
        <v>0</v>
      </c>
      <c r="M20" s="45">
        <v>0</v>
      </c>
      <c r="N20" s="45">
        <v>0</v>
      </c>
      <c r="O20" s="45">
        <v>4022170</v>
      </c>
      <c r="P20" s="45">
        <v>6972.85</v>
      </c>
      <c r="Q20" s="51">
        <v>9673</v>
      </c>
      <c r="R20" s="73" t="s">
        <v>96</v>
      </c>
      <c r="S20" s="18"/>
      <c r="T20" s="18"/>
      <c r="U20" s="18"/>
      <c r="V20" s="43"/>
    </row>
    <row r="21" spans="1:22" ht="24.6" customHeight="1" x14ac:dyDescent="0.25">
      <c r="A21" s="74" t="s">
        <v>1175</v>
      </c>
      <c r="B21" s="15" t="s">
        <v>833</v>
      </c>
      <c r="C21" s="156">
        <v>1975</v>
      </c>
      <c r="D21" s="156" t="s">
        <v>239</v>
      </c>
      <c r="E21" s="76" t="s">
        <v>20</v>
      </c>
      <c r="F21" s="75">
        <v>3</v>
      </c>
      <c r="G21" s="75">
        <v>2</v>
      </c>
      <c r="H21" s="45">
        <v>520.1</v>
      </c>
      <c r="I21" s="45">
        <v>261.8</v>
      </c>
      <c r="J21" s="45">
        <v>236.42</v>
      </c>
      <c r="K21" s="45">
        <f t="shared" si="1"/>
        <v>4038840</v>
      </c>
      <c r="L21" s="45">
        <v>0</v>
      </c>
      <c r="M21" s="45">
        <v>0</v>
      </c>
      <c r="N21" s="45">
        <v>0</v>
      </c>
      <c r="O21" s="45">
        <v>4038840</v>
      </c>
      <c r="P21" s="45">
        <v>6594.12</v>
      </c>
      <c r="Q21" s="51">
        <v>9673</v>
      </c>
      <c r="R21" s="73" t="s">
        <v>97</v>
      </c>
      <c r="S21" s="18"/>
      <c r="T21" s="18"/>
      <c r="U21" s="18"/>
      <c r="V21" s="43"/>
    </row>
    <row r="22" spans="1:22" ht="25.15" customHeight="1" x14ac:dyDescent="0.25">
      <c r="A22" s="74" t="s">
        <v>1176</v>
      </c>
      <c r="B22" s="15" t="s">
        <v>838</v>
      </c>
      <c r="C22" s="156">
        <v>1984</v>
      </c>
      <c r="D22" s="156" t="s">
        <v>239</v>
      </c>
      <c r="E22" s="76" t="s">
        <v>20</v>
      </c>
      <c r="F22" s="75">
        <v>2</v>
      </c>
      <c r="G22" s="75">
        <v>1</v>
      </c>
      <c r="H22" s="45">
        <v>647.20000000000005</v>
      </c>
      <c r="I22" s="45">
        <v>231.6</v>
      </c>
      <c r="J22" s="45">
        <v>343.8</v>
      </c>
      <c r="K22" s="45">
        <f t="shared" si="1"/>
        <v>3315180</v>
      </c>
      <c r="L22" s="45">
        <v>0</v>
      </c>
      <c r="M22" s="45">
        <v>0</v>
      </c>
      <c r="N22" s="45">
        <v>0</v>
      </c>
      <c r="O22" s="45">
        <v>3315180</v>
      </c>
      <c r="P22" s="45">
        <v>4268.62</v>
      </c>
      <c r="Q22" s="51">
        <v>9673</v>
      </c>
      <c r="R22" s="73" t="s">
        <v>97</v>
      </c>
      <c r="S22" s="18"/>
    </row>
    <row r="23" spans="1:22" s="15" customFormat="1" ht="25.15" customHeight="1" x14ac:dyDescent="0.25">
      <c r="A23" s="74" t="s">
        <v>1177</v>
      </c>
      <c r="B23" s="15" t="s">
        <v>834</v>
      </c>
      <c r="C23" s="156">
        <v>1970</v>
      </c>
      <c r="D23" s="156" t="s">
        <v>239</v>
      </c>
      <c r="E23" s="76" t="s">
        <v>20</v>
      </c>
      <c r="F23" s="75">
        <v>2</v>
      </c>
      <c r="G23" s="75">
        <v>1</v>
      </c>
      <c r="H23" s="45">
        <v>384.5</v>
      </c>
      <c r="I23" s="45">
        <v>196</v>
      </c>
      <c r="J23" s="45">
        <v>188.5</v>
      </c>
      <c r="K23" s="45">
        <f t="shared" si="1"/>
        <v>5091618</v>
      </c>
      <c r="L23" s="45">
        <v>0</v>
      </c>
      <c r="M23" s="45">
        <v>0</v>
      </c>
      <c r="N23" s="45">
        <v>0</v>
      </c>
      <c r="O23" s="45">
        <v>5091618</v>
      </c>
      <c r="P23" s="45">
        <v>4100</v>
      </c>
      <c r="Q23" s="51">
        <v>9673</v>
      </c>
      <c r="R23" s="73" t="s">
        <v>97</v>
      </c>
      <c r="S23" s="58"/>
      <c r="T23" s="16"/>
      <c r="U23" s="16"/>
    </row>
    <row r="24" spans="1:22" ht="34.9" customHeight="1" x14ac:dyDescent="0.25">
      <c r="A24" s="167" t="s">
        <v>3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</row>
    <row r="25" spans="1:22" ht="34.9" customHeight="1" x14ac:dyDescent="0.25">
      <c r="A25" s="166" t="s">
        <v>68</v>
      </c>
      <c r="B25" s="166"/>
      <c r="C25" s="148" t="s">
        <v>21</v>
      </c>
      <c r="D25" s="148" t="s">
        <v>21</v>
      </c>
      <c r="E25" s="148" t="s">
        <v>21</v>
      </c>
      <c r="F25" s="106" t="s">
        <v>21</v>
      </c>
      <c r="G25" s="106" t="s">
        <v>21</v>
      </c>
      <c r="H25" s="107">
        <f>SUM(H26:H78)</f>
        <v>149547.96000000002</v>
      </c>
      <c r="I25" s="107">
        <f t="shared" ref="I25:O25" si="2">SUM(I26:I78)</f>
        <v>8423.9700000000012</v>
      </c>
      <c r="J25" s="107">
        <f t="shared" si="2"/>
        <v>112901.50000000004</v>
      </c>
      <c r="K25" s="107">
        <f t="shared" si="2"/>
        <v>508520430</v>
      </c>
      <c r="L25" s="107">
        <f t="shared" si="2"/>
        <v>0</v>
      </c>
      <c r="M25" s="107">
        <f t="shared" si="2"/>
        <v>0</v>
      </c>
      <c r="N25" s="107">
        <f t="shared" si="2"/>
        <v>0</v>
      </c>
      <c r="O25" s="107">
        <f t="shared" si="2"/>
        <v>508520430</v>
      </c>
      <c r="P25" s="34">
        <f>K25/H25</f>
        <v>3400.38359600492</v>
      </c>
      <c r="Q25" s="108" t="s">
        <v>21</v>
      </c>
      <c r="R25" s="109" t="s">
        <v>21</v>
      </c>
    </row>
    <row r="26" spans="1:22" s="55" customFormat="1" ht="25.15" customHeight="1" x14ac:dyDescent="0.25">
      <c r="A26" s="74" t="s">
        <v>1178</v>
      </c>
      <c r="B26" s="55" t="s">
        <v>98</v>
      </c>
      <c r="C26" s="156">
        <v>1994</v>
      </c>
      <c r="D26" s="156" t="s">
        <v>239</v>
      </c>
      <c r="E26" s="156" t="s">
        <v>20</v>
      </c>
      <c r="F26" s="156">
        <v>5</v>
      </c>
      <c r="G26" s="156">
        <v>6</v>
      </c>
      <c r="H26" s="91">
        <v>6002.1</v>
      </c>
      <c r="I26" s="91">
        <v>143.1</v>
      </c>
      <c r="J26" s="91">
        <v>4377.1000000000004</v>
      </c>
      <c r="K26" s="91">
        <f t="shared" ref="K26:K78" si="3">SUM(L26:O26)</f>
        <v>6799600</v>
      </c>
      <c r="L26" s="91">
        <v>0</v>
      </c>
      <c r="M26" s="91">
        <v>0</v>
      </c>
      <c r="N26" s="91">
        <v>0</v>
      </c>
      <c r="O26" s="91">
        <v>6799600</v>
      </c>
      <c r="P26" s="91">
        <f t="shared" ref="P26:P48" si="4">O26/H26</f>
        <v>1132.8701621099281</v>
      </c>
      <c r="Q26" s="91">
        <v>9673</v>
      </c>
      <c r="R26" s="92" t="s">
        <v>95</v>
      </c>
    </row>
    <row r="27" spans="1:22" s="55" customFormat="1" ht="25.15" customHeight="1" x14ac:dyDescent="0.25">
      <c r="A27" s="74" t="s">
        <v>1179</v>
      </c>
      <c r="B27" s="55" t="s">
        <v>99</v>
      </c>
      <c r="C27" s="156">
        <v>1983</v>
      </c>
      <c r="D27" s="156" t="s">
        <v>239</v>
      </c>
      <c r="E27" s="156" t="s">
        <v>20</v>
      </c>
      <c r="F27" s="156">
        <v>5</v>
      </c>
      <c r="G27" s="156">
        <v>2</v>
      </c>
      <c r="H27" s="91">
        <v>4803.68</v>
      </c>
      <c r="I27" s="91">
        <v>324.5</v>
      </c>
      <c r="J27" s="91">
        <v>3538.15</v>
      </c>
      <c r="K27" s="91">
        <f t="shared" si="3"/>
        <v>14511040</v>
      </c>
      <c r="L27" s="91">
        <v>0</v>
      </c>
      <c r="M27" s="91">
        <v>0</v>
      </c>
      <c r="N27" s="91">
        <v>0</v>
      </c>
      <c r="O27" s="91">
        <v>14511040</v>
      </c>
      <c r="P27" s="91">
        <f t="shared" si="4"/>
        <v>3020.8173733471003</v>
      </c>
      <c r="Q27" s="91">
        <v>9673</v>
      </c>
      <c r="R27" s="92" t="s">
        <v>95</v>
      </c>
    </row>
    <row r="28" spans="1:22" s="55" customFormat="1" ht="25.15" customHeight="1" x14ac:dyDescent="0.25">
      <c r="A28" s="74" t="s">
        <v>1180</v>
      </c>
      <c r="B28" s="55" t="s">
        <v>2229</v>
      </c>
      <c r="C28" s="156">
        <v>1989</v>
      </c>
      <c r="D28" s="156" t="s">
        <v>239</v>
      </c>
      <c r="E28" s="156" t="s">
        <v>20</v>
      </c>
      <c r="F28" s="156">
        <v>9</v>
      </c>
      <c r="G28" s="156">
        <v>1</v>
      </c>
      <c r="H28" s="91">
        <v>5776.5</v>
      </c>
      <c r="I28" s="91">
        <v>2109.9</v>
      </c>
      <c r="J28" s="91">
        <v>3046.64</v>
      </c>
      <c r="K28" s="91">
        <f>SUM(L28:O28)</f>
        <v>2800000</v>
      </c>
      <c r="L28" s="91">
        <v>0</v>
      </c>
      <c r="M28" s="91">
        <v>0</v>
      </c>
      <c r="N28" s="91">
        <v>0</v>
      </c>
      <c r="O28" s="91">
        <v>2800000</v>
      </c>
      <c r="P28" s="91">
        <f t="shared" ref="P28" si="5">O28/H28</f>
        <v>484.72258287890594</v>
      </c>
      <c r="Q28" s="91">
        <v>9673</v>
      </c>
      <c r="R28" s="92" t="s">
        <v>95</v>
      </c>
    </row>
    <row r="29" spans="1:22" s="55" customFormat="1" ht="25.15" customHeight="1" x14ac:dyDescent="0.25">
      <c r="A29" s="74" t="s">
        <v>1181</v>
      </c>
      <c r="B29" s="55" t="s">
        <v>2230</v>
      </c>
      <c r="C29" s="156">
        <v>1988</v>
      </c>
      <c r="D29" s="156" t="s">
        <v>239</v>
      </c>
      <c r="E29" s="156" t="s">
        <v>20</v>
      </c>
      <c r="F29" s="156">
        <v>9</v>
      </c>
      <c r="G29" s="156">
        <v>1</v>
      </c>
      <c r="H29" s="91">
        <v>4074.35</v>
      </c>
      <c r="I29" s="91">
        <v>0</v>
      </c>
      <c r="J29" s="91">
        <v>3375.01</v>
      </c>
      <c r="K29" s="91">
        <f>SUM(L29:O29)</f>
        <v>2800000</v>
      </c>
      <c r="L29" s="91">
        <v>0</v>
      </c>
      <c r="M29" s="91">
        <v>0</v>
      </c>
      <c r="N29" s="91">
        <v>0</v>
      </c>
      <c r="O29" s="91">
        <v>2800000</v>
      </c>
      <c r="P29" s="91">
        <f t="shared" ref="P29" si="6">O29/H29</f>
        <v>687.2261833175844</v>
      </c>
      <c r="Q29" s="91">
        <v>9673</v>
      </c>
      <c r="R29" s="92" t="s">
        <v>95</v>
      </c>
    </row>
    <row r="30" spans="1:22" s="55" customFormat="1" ht="25.15" customHeight="1" x14ac:dyDescent="0.25">
      <c r="A30" s="74" t="s">
        <v>1182</v>
      </c>
      <c r="B30" s="55" t="s">
        <v>2231</v>
      </c>
      <c r="C30" s="156">
        <v>1987</v>
      </c>
      <c r="D30" s="156" t="s">
        <v>239</v>
      </c>
      <c r="E30" s="156" t="s">
        <v>20</v>
      </c>
      <c r="F30" s="156">
        <v>9</v>
      </c>
      <c r="G30" s="156">
        <v>1</v>
      </c>
      <c r="H30" s="91">
        <v>4055.4</v>
      </c>
      <c r="I30" s="91">
        <v>0</v>
      </c>
      <c r="J30" s="91">
        <v>3283.8</v>
      </c>
      <c r="K30" s="91">
        <f>SUM(L30:O30)</f>
        <v>2800000</v>
      </c>
      <c r="L30" s="91">
        <v>0</v>
      </c>
      <c r="M30" s="91">
        <v>0</v>
      </c>
      <c r="N30" s="91">
        <v>0</v>
      </c>
      <c r="O30" s="91">
        <v>2800000</v>
      </c>
      <c r="P30" s="91">
        <f t="shared" ref="P30" si="7">O30/H30</f>
        <v>690.43744143610991</v>
      </c>
      <c r="Q30" s="91">
        <v>9673</v>
      </c>
      <c r="R30" s="92" t="s">
        <v>95</v>
      </c>
    </row>
    <row r="31" spans="1:22" s="55" customFormat="1" ht="25.15" customHeight="1" x14ac:dyDescent="0.25">
      <c r="A31" s="74" t="s">
        <v>1183</v>
      </c>
      <c r="B31" s="55" t="s">
        <v>100</v>
      </c>
      <c r="C31" s="156">
        <v>1964</v>
      </c>
      <c r="D31" s="156" t="s">
        <v>239</v>
      </c>
      <c r="E31" s="156" t="s">
        <v>20</v>
      </c>
      <c r="F31" s="156">
        <v>4</v>
      </c>
      <c r="G31" s="156">
        <v>3</v>
      </c>
      <c r="H31" s="91">
        <v>2266.96</v>
      </c>
      <c r="I31" s="91">
        <v>0</v>
      </c>
      <c r="J31" s="91">
        <v>2037.15</v>
      </c>
      <c r="K31" s="91">
        <f t="shared" si="3"/>
        <v>4752000</v>
      </c>
      <c r="L31" s="91">
        <v>0</v>
      </c>
      <c r="M31" s="91">
        <v>0</v>
      </c>
      <c r="N31" s="91">
        <v>0</v>
      </c>
      <c r="O31" s="91">
        <v>4752000</v>
      </c>
      <c r="P31" s="91">
        <f t="shared" si="4"/>
        <v>2096.1993153827152</v>
      </c>
      <c r="Q31" s="91">
        <v>9673</v>
      </c>
      <c r="R31" s="92" t="s">
        <v>95</v>
      </c>
    </row>
    <row r="32" spans="1:22" s="55" customFormat="1" ht="25.15" customHeight="1" x14ac:dyDescent="0.25">
      <c r="A32" s="74" t="s">
        <v>1184</v>
      </c>
      <c r="B32" s="55" t="s">
        <v>101</v>
      </c>
      <c r="C32" s="156">
        <v>1963</v>
      </c>
      <c r="D32" s="156" t="s">
        <v>239</v>
      </c>
      <c r="E32" s="156" t="s">
        <v>20</v>
      </c>
      <c r="F32" s="156">
        <v>4</v>
      </c>
      <c r="G32" s="156">
        <v>3</v>
      </c>
      <c r="H32" s="91">
        <v>2554.4</v>
      </c>
      <c r="I32" s="91">
        <v>296.60000000000002</v>
      </c>
      <c r="J32" s="91">
        <v>1606.98</v>
      </c>
      <c r="K32" s="91">
        <f t="shared" si="3"/>
        <v>4752000</v>
      </c>
      <c r="L32" s="91">
        <v>0</v>
      </c>
      <c r="M32" s="91">
        <v>0</v>
      </c>
      <c r="N32" s="91">
        <v>0</v>
      </c>
      <c r="O32" s="91">
        <v>4752000</v>
      </c>
      <c r="P32" s="91">
        <f t="shared" si="4"/>
        <v>1860.3194487942374</v>
      </c>
      <c r="Q32" s="91">
        <v>9673</v>
      </c>
      <c r="R32" s="92" t="s">
        <v>96</v>
      </c>
    </row>
    <row r="33" spans="1:21" s="55" customFormat="1" ht="25.15" customHeight="1" x14ac:dyDescent="0.25">
      <c r="A33" s="74" t="s">
        <v>1185</v>
      </c>
      <c r="B33" s="55" t="s">
        <v>102</v>
      </c>
      <c r="C33" s="156">
        <v>1964</v>
      </c>
      <c r="D33" s="156" t="s">
        <v>239</v>
      </c>
      <c r="E33" s="156" t="s">
        <v>20</v>
      </c>
      <c r="F33" s="156">
        <v>4</v>
      </c>
      <c r="G33" s="156">
        <v>3</v>
      </c>
      <c r="H33" s="91">
        <v>2820.83</v>
      </c>
      <c r="I33" s="91">
        <v>0</v>
      </c>
      <c r="J33" s="91">
        <v>2033.19</v>
      </c>
      <c r="K33" s="91">
        <f t="shared" si="3"/>
        <v>4752000</v>
      </c>
      <c r="L33" s="91">
        <v>0</v>
      </c>
      <c r="M33" s="91">
        <v>0</v>
      </c>
      <c r="N33" s="91">
        <v>0</v>
      </c>
      <c r="O33" s="91">
        <v>4752000</v>
      </c>
      <c r="P33" s="91">
        <f t="shared" si="4"/>
        <v>1684.6105578854451</v>
      </c>
      <c r="Q33" s="91">
        <v>9673</v>
      </c>
      <c r="R33" s="92" t="s">
        <v>96</v>
      </c>
    </row>
    <row r="34" spans="1:21" s="55" customFormat="1" ht="25.15" customHeight="1" x14ac:dyDescent="0.25">
      <c r="A34" s="74" t="s">
        <v>1186</v>
      </c>
      <c r="B34" s="55" t="s">
        <v>103</v>
      </c>
      <c r="C34" s="156">
        <v>1965</v>
      </c>
      <c r="D34" s="156" t="s">
        <v>239</v>
      </c>
      <c r="E34" s="156" t="s">
        <v>20</v>
      </c>
      <c r="F34" s="156">
        <v>4</v>
      </c>
      <c r="G34" s="156">
        <v>2</v>
      </c>
      <c r="H34" s="91">
        <v>1778.04</v>
      </c>
      <c r="I34" s="91">
        <v>0</v>
      </c>
      <c r="J34" s="91">
        <v>1275.6500000000001</v>
      </c>
      <c r="K34" s="91">
        <f t="shared" si="3"/>
        <v>33266044</v>
      </c>
      <c r="L34" s="91">
        <v>0</v>
      </c>
      <c r="M34" s="91">
        <v>0</v>
      </c>
      <c r="N34" s="91">
        <v>0</v>
      </c>
      <c r="O34" s="91">
        <v>33266044</v>
      </c>
      <c r="P34" s="91">
        <f t="shared" si="4"/>
        <v>18709.390114958045</v>
      </c>
      <c r="Q34" s="91">
        <v>9673</v>
      </c>
      <c r="R34" s="92" t="s">
        <v>95</v>
      </c>
    </row>
    <row r="35" spans="1:21" s="55" customFormat="1" ht="25.15" customHeight="1" x14ac:dyDescent="0.25">
      <c r="A35" s="74" t="s">
        <v>1187</v>
      </c>
      <c r="B35" s="55" t="s">
        <v>104</v>
      </c>
      <c r="C35" s="156">
        <v>1966</v>
      </c>
      <c r="D35" s="156" t="s">
        <v>239</v>
      </c>
      <c r="E35" s="156" t="s">
        <v>20</v>
      </c>
      <c r="F35" s="156">
        <v>4</v>
      </c>
      <c r="G35" s="156">
        <v>3</v>
      </c>
      <c r="H35" s="91">
        <v>2546.58</v>
      </c>
      <c r="I35" s="91">
        <v>183</v>
      </c>
      <c r="J35" s="91">
        <v>1823.84</v>
      </c>
      <c r="K35" s="91">
        <f t="shared" si="3"/>
        <v>16942276</v>
      </c>
      <c r="L35" s="91">
        <v>0</v>
      </c>
      <c r="M35" s="91">
        <v>0</v>
      </c>
      <c r="N35" s="91">
        <v>0</v>
      </c>
      <c r="O35" s="91">
        <v>16942276</v>
      </c>
      <c r="P35" s="91">
        <f t="shared" si="4"/>
        <v>6652.9525873917173</v>
      </c>
      <c r="Q35" s="91">
        <v>9673</v>
      </c>
      <c r="R35" s="92" t="s">
        <v>95</v>
      </c>
    </row>
    <row r="36" spans="1:21" s="55" customFormat="1" ht="25.15" customHeight="1" x14ac:dyDescent="0.25">
      <c r="A36" s="74" t="s">
        <v>1188</v>
      </c>
      <c r="B36" s="55" t="s">
        <v>105</v>
      </c>
      <c r="C36" s="156">
        <v>1962</v>
      </c>
      <c r="D36" s="156" t="s">
        <v>239</v>
      </c>
      <c r="E36" s="156" t="s">
        <v>20</v>
      </c>
      <c r="F36" s="156">
        <v>4</v>
      </c>
      <c r="G36" s="156">
        <v>2</v>
      </c>
      <c r="H36" s="91">
        <v>1791.76</v>
      </c>
      <c r="I36" s="91">
        <v>0</v>
      </c>
      <c r="J36" s="91">
        <v>1288.6500000000001</v>
      </c>
      <c r="K36" s="91">
        <f t="shared" si="3"/>
        <v>13534576</v>
      </c>
      <c r="L36" s="91">
        <v>0</v>
      </c>
      <c r="M36" s="91">
        <v>0</v>
      </c>
      <c r="N36" s="91">
        <v>0</v>
      </c>
      <c r="O36" s="91">
        <v>13534576</v>
      </c>
      <c r="P36" s="91">
        <f t="shared" si="4"/>
        <v>7553.7884538107783</v>
      </c>
      <c r="Q36" s="91">
        <v>9673</v>
      </c>
      <c r="R36" s="92" t="s">
        <v>95</v>
      </c>
    </row>
    <row r="37" spans="1:21" s="55" customFormat="1" ht="25.15" customHeight="1" x14ac:dyDescent="0.25">
      <c r="A37" s="74" t="s">
        <v>1189</v>
      </c>
      <c r="B37" s="55" t="s">
        <v>106</v>
      </c>
      <c r="C37" s="103">
        <v>1949</v>
      </c>
      <c r="D37" s="156">
        <v>2012</v>
      </c>
      <c r="E37" s="156" t="s">
        <v>20</v>
      </c>
      <c r="F37" s="156">
        <v>2</v>
      </c>
      <c r="G37" s="156">
        <v>3</v>
      </c>
      <c r="H37" s="91">
        <v>950.6</v>
      </c>
      <c r="I37" s="91">
        <v>260.2</v>
      </c>
      <c r="J37" s="91">
        <v>603.4</v>
      </c>
      <c r="K37" s="91">
        <f t="shared" si="3"/>
        <v>2571560</v>
      </c>
      <c r="L37" s="91">
        <v>0</v>
      </c>
      <c r="M37" s="91">
        <v>0</v>
      </c>
      <c r="N37" s="91">
        <v>0</v>
      </c>
      <c r="O37" s="91">
        <v>2571560</v>
      </c>
      <c r="P37" s="91">
        <f t="shared" si="4"/>
        <v>2705.1967178624027</v>
      </c>
      <c r="Q37" s="91">
        <v>9673</v>
      </c>
      <c r="R37" s="92" t="s">
        <v>95</v>
      </c>
    </row>
    <row r="38" spans="1:21" s="55" customFormat="1" ht="25.15" customHeight="1" x14ac:dyDescent="0.25">
      <c r="A38" s="74" t="s">
        <v>1190</v>
      </c>
      <c r="B38" s="46" t="s">
        <v>107</v>
      </c>
      <c r="C38" s="156">
        <v>1964</v>
      </c>
      <c r="D38" s="156" t="s">
        <v>239</v>
      </c>
      <c r="E38" s="156" t="s">
        <v>20</v>
      </c>
      <c r="F38" s="156">
        <v>4</v>
      </c>
      <c r="G38" s="156">
        <v>3</v>
      </c>
      <c r="H38" s="91">
        <v>2802.05</v>
      </c>
      <c r="I38" s="91">
        <v>825.8</v>
      </c>
      <c r="J38" s="91">
        <v>1515.92</v>
      </c>
      <c r="K38" s="91">
        <f t="shared" si="3"/>
        <v>21172050</v>
      </c>
      <c r="L38" s="91">
        <v>0</v>
      </c>
      <c r="M38" s="91">
        <v>0</v>
      </c>
      <c r="N38" s="91">
        <v>0</v>
      </c>
      <c r="O38" s="91">
        <v>21172050</v>
      </c>
      <c r="P38" s="91">
        <f t="shared" si="4"/>
        <v>7555.9144197997894</v>
      </c>
      <c r="Q38" s="91">
        <v>9673</v>
      </c>
      <c r="R38" s="92" t="s">
        <v>96</v>
      </c>
    </row>
    <row r="39" spans="1:21" s="55" customFormat="1" ht="25.15" customHeight="1" x14ac:dyDescent="0.25">
      <c r="A39" s="74" t="s">
        <v>1191</v>
      </c>
      <c r="B39" s="46" t="s">
        <v>108</v>
      </c>
      <c r="C39" s="156">
        <v>1963</v>
      </c>
      <c r="D39" s="156" t="s">
        <v>239</v>
      </c>
      <c r="E39" s="156" t="s">
        <v>20</v>
      </c>
      <c r="F39" s="156">
        <v>4</v>
      </c>
      <c r="G39" s="156">
        <v>2</v>
      </c>
      <c r="H39" s="91">
        <v>1433.47</v>
      </c>
      <c r="I39" s="91">
        <v>0</v>
      </c>
      <c r="J39" s="91">
        <v>1130.04</v>
      </c>
      <c r="K39" s="91">
        <f t="shared" si="3"/>
        <v>14335422</v>
      </c>
      <c r="L39" s="91">
        <v>0</v>
      </c>
      <c r="M39" s="91">
        <v>0</v>
      </c>
      <c r="N39" s="91">
        <v>0</v>
      </c>
      <c r="O39" s="91">
        <v>14335422</v>
      </c>
      <c r="P39" s="91">
        <f t="shared" si="4"/>
        <v>10000.503672905606</v>
      </c>
      <c r="Q39" s="91">
        <v>9673</v>
      </c>
      <c r="R39" s="92" t="s">
        <v>96</v>
      </c>
    </row>
    <row r="40" spans="1:21" s="55" customFormat="1" ht="25.15" customHeight="1" x14ac:dyDescent="0.25">
      <c r="A40" s="74" t="s">
        <v>1192</v>
      </c>
      <c r="B40" s="46" t="s">
        <v>109</v>
      </c>
      <c r="C40" s="156">
        <v>1963</v>
      </c>
      <c r="D40" s="156" t="s">
        <v>239</v>
      </c>
      <c r="E40" s="156" t="s">
        <v>20</v>
      </c>
      <c r="F40" s="156">
        <v>5</v>
      </c>
      <c r="G40" s="156">
        <v>2</v>
      </c>
      <c r="H40" s="91">
        <v>2530.6999999999998</v>
      </c>
      <c r="I40" s="91">
        <v>556</v>
      </c>
      <c r="J40" s="91">
        <v>1494.1</v>
      </c>
      <c r="K40" s="91">
        <f t="shared" si="3"/>
        <v>13166060</v>
      </c>
      <c r="L40" s="91">
        <v>0</v>
      </c>
      <c r="M40" s="91">
        <v>0</v>
      </c>
      <c r="N40" s="91">
        <v>0</v>
      </c>
      <c r="O40" s="91">
        <v>13166060</v>
      </c>
      <c r="P40" s="91">
        <f t="shared" si="4"/>
        <v>5202.536847512546</v>
      </c>
      <c r="Q40" s="91">
        <v>9673</v>
      </c>
      <c r="R40" s="92" t="s">
        <v>96</v>
      </c>
    </row>
    <row r="41" spans="1:21" s="55" customFormat="1" ht="25.15" customHeight="1" x14ac:dyDescent="0.25">
      <c r="A41" s="74" t="s">
        <v>1193</v>
      </c>
      <c r="B41" s="46" t="s">
        <v>110</v>
      </c>
      <c r="C41" s="156">
        <v>1962</v>
      </c>
      <c r="D41" s="156" t="s">
        <v>239</v>
      </c>
      <c r="E41" s="156" t="s">
        <v>20</v>
      </c>
      <c r="F41" s="156">
        <v>4</v>
      </c>
      <c r="G41" s="156">
        <v>3</v>
      </c>
      <c r="H41" s="91">
        <v>2799.14</v>
      </c>
      <c r="I41" s="91">
        <v>433.2</v>
      </c>
      <c r="J41" s="91">
        <v>1509.5</v>
      </c>
      <c r="K41" s="91">
        <f t="shared" si="3"/>
        <v>18471364</v>
      </c>
      <c r="L41" s="91">
        <v>0</v>
      </c>
      <c r="M41" s="91">
        <v>0</v>
      </c>
      <c r="N41" s="91">
        <v>0</v>
      </c>
      <c r="O41" s="91">
        <v>18471364</v>
      </c>
      <c r="P41" s="91">
        <f t="shared" si="4"/>
        <v>6598.9425323492214</v>
      </c>
      <c r="Q41" s="91">
        <v>9673</v>
      </c>
      <c r="R41" s="92" t="s">
        <v>97</v>
      </c>
    </row>
    <row r="42" spans="1:21" s="55" customFormat="1" ht="25.15" customHeight="1" x14ac:dyDescent="0.25">
      <c r="A42" s="74" t="s">
        <v>1194</v>
      </c>
      <c r="B42" s="46" t="s">
        <v>111</v>
      </c>
      <c r="C42" s="156">
        <v>1973</v>
      </c>
      <c r="D42" s="156" t="s">
        <v>239</v>
      </c>
      <c r="E42" s="156" t="s">
        <v>20</v>
      </c>
      <c r="F42" s="156">
        <v>5</v>
      </c>
      <c r="G42" s="156">
        <v>6</v>
      </c>
      <c r="H42" s="91">
        <v>5925.77</v>
      </c>
      <c r="I42" s="91">
        <v>0</v>
      </c>
      <c r="J42" s="91">
        <v>4385.8</v>
      </c>
      <c r="K42" s="91">
        <f t="shared" si="3"/>
        <v>8250000</v>
      </c>
      <c r="L42" s="91">
        <v>0</v>
      </c>
      <c r="M42" s="91">
        <v>0</v>
      </c>
      <c r="N42" s="91">
        <v>0</v>
      </c>
      <c r="O42" s="91">
        <v>8250000</v>
      </c>
      <c r="P42" s="91">
        <f t="shared" si="4"/>
        <v>1392.2241328974967</v>
      </c>
      <c r="Q42" s="91">
        <v>9673</v>
      </c>
      <c r="R42" s="92" t="s">
        <v>95</v>
      </c>
    </row>
    <row r="43" spans="1:21" s="55" customFormat="1" ht="25.15" customHeight="1" x14ac:dyDescent="0.25">
      <c r="A43" s="74" t="s">
        <v>1195</v>
      </c>
      <c r="B43" s="46" t="s">
        <v>34</v>
      </c>
      <c r="C43" s="156">
        <v>1965</v>
      </c>
      <c r="D43" s="156" t="s">
        <v>239</v>
      </c>
      <c r="E43" s="156" t="s">
        <v>20</v>
      </c>
      <c r="F43" s="156">
        <v>4</v>
      </c>
      <c r="G43" s="156">
        <v>3</v>
      </c>
      <c r="H43" s="91">
        <v>2776.68</v>
      </c>
      <c r="I43" s="91">
        <v>298.18</v>
      </c>
      <c r="J43" s="91">
        <v>1787.78</v>
      </c>
      <c r="K43" s="91">
        <f t="shared" si="3"/>
        <v>7778716</v>
      </c>
      <c r="L43" s="91">
        <v>0</v>
      </c>
      <c r="M43" s="91">
        <v>0</v>
      </c>
      <c r="N43" s="91">
        <v>0</v>
      </c>
      <c r="O43" s="91">
        <v>7778716</v>
      </c>
      <c r="P43" s="91">
        <f t="shared" si="4"/>
        <v>2801.4448910209317</v>
      </c>
      <c r="Q43" s="91">
        <v>9673</v>
      </c>
      <c r="R43" s="92" t="s">
        <v>97</v>
      </c>
    </row>
    <row r="44" spans="1:21" s="55" customFormat="1" ht="25.15" customHeight="1" x14ac:dyDescent="0.25">
      <c r="A44" s="74" t="s">
        <v>1196</v>
      </c>
      <c r="B44" s="46" t="s">
        <v>112</v>
      </c>
      <c r="C44" s="156">
        <v>1965</v>
      </c>
      <c r="D44" s="156" t="s">
        <v>239</v>
      </c>
      <c r="E44" s="156" t="s">
        <v>20</v>
      </c>
      <c r="F44" s="156">
        <v>4</v>
      </c>
      <c r="G44" s="156">
        <v>2</v>
      </c>
      <c r="H44" s="91">
        <v>1727.89</v>
      </c>
      <c r="I44" s="91">
        <v>236</v>
      </c>
      <c r="J44" s="91">
        <v>1048.69</v>
      </c>
      <c r="K44" s="91">
        <f t="shared" si="3"/>
        <v>12135702</v>
      </c>
      <c r="L44" s="91">
        <v>0</v>
      </c>
      <c r="M44" s="91">
        <v>0</v>
      </c>
      <c r="N44" s="91">
        <v>0</v>
      </c>
      <c r="O44" s="91">
        <v>12135702</v>
      </c>
      <c r="P44" s="91">
        <f t="shared" si="4"/>
        <v>7023.4227873302116</v>
      </c>
      <c r="Q44" s="91">
        <v>9673</v>
      </c>
      <c r="R44" s="92" t="s">
        <v>97</v>
      </c>
    </row>
    <row r="45" spans="1:21" s="123" customFormat="1" ht="25.15" customHeight="1" x14ac:dyDescent="0.25">
      <c r="A45" s="74" t="s">
        <v>1197</v>
      </c>
      <c r="B45" s="46" t="s">
        <v>2256</v>
      </c>
      <c r="C45" s="76">
        <v>1975</v>
      </c>
      <c r="D45" s="76" t="s">
        <v>239</v>
      </c>
      <c r="E45" s="76" t="s">
        <v>20</v>
      </c>
      <c r="F45" s="75">
        <v>5</v>
      </c>
      <c r="G45" s="75">
        <v>2</v>
      </c>
      <c r="H45" s="37">
        <v>5372</v>
      </c>
      <c r="I45" s="37">
        <v>241.8</v>
      </c>
      <c r="J45" s="37">
        <v>2310.62</v>
      </c>
      <c r="K45" s="45">
        <f t="shared" si="3"/>
        <v>13967200</v>
      </c>
      <c r="L45" s="37">
        <v>0</v>
      </c>
      <c r="M45" s="37">
        <v>0</v>
      </c>
      <c r="N45" s="37">
        <v>0</v>
      </c>
      <c r="O45" s="45">
        <v>13967200</v>
      </c>
      <c r="P45" s="51">
        <f t="shared" ref="P45" si="8">K45/H45</f>
        <v>2600</v>
      </c>
      <c r="Q45" s="51">
        <v>9673</v>
      </c>
      <c r="R45" s="73" t="s">
        <v>95</v>
      </c>
      <c r="S45" s="122"/>
      <c r="T45" s="122"/>
      <c r="U45" s="122"/>
    </row>
    <row r="46" spans="1:21" s="55" customFormat="1" ht="25.15" customHeight="1" x14ac:dyDescent="0.25">
      <c r="A46" s="74" t="s">
        <v>1198</v>
      </c>
      <c r="B46" s="46" t="s">
        <v>113</v>
      </c>
      <c r="C46" s="103">
        <v>1945</v>
      </c>
      <c r="D46" s="156" t="s">
        <v>239</v>
      </c>
      <c r="E46" s="156" t="s">
        <v>20</v>
      </c>
      <c r="F46" s="156">
        <v>2</v>
      </c>
      <c r="G46" s="156">
        <v>1</v>
      </c>
      <c r="H46" s="91">
        <v>353.17</v>
      </c>
      <c r="I46" s="91">
        <v>129.01</v>
      </c>
      <c r="J46" s="91">
        <v>200.71</v>
      </c>
      <c r="K46" s="91">
        <f t="shared" si="3"/>
        <v>1018242</v>
      </c>
      <c r="L46" s="91">
        <v>0</v>
      </c>
      <c r="M46" s="91">
        <v>0</v>
      </c>
      <c r="N46" s="91">
        <v>0</v>
      </c>
      <c r="O46" s="91">
        <v>1018242</v>
      </c>
      <c r="P46" s="91">
        <f t="shared" si="4"/>
        <v>2883.1497579069569</v>
      </c>
      <c r="Q46" s="91">
        <v>9673</v>
      </c>
      <c r="R46" s="92" t="s">
        <v>95</v>
      </c>
    </row>
    <row r="47" spans="1:21" s="55" customFormat="1" ht="25.15" customHeight="1" x14ac:dyDescent="0.25">
      <c r="A47" s="74" t="s">
        <v>1199</v>
      </c>
      <c r="B47" s="46" t="s">
        <v>114</v>
      </c>
      <c r="C47" s="156">
        <v>1964</v>
      </c>
      <c r="D47" s="156" t="s">
        <v>239</v>
      </c>
      <c r="E47" s="156" t="s">
        <v>20</v>
      </c>
      <c r="F47" s="156">
        <v>4</v>
      </c>
      <c r="G47" s="156">
        <v>2</v>
      </c>
      <c r="H47" s="91">
        <v>1645.37</v>
      </c>
      <c r="I47" s="91">
        <v>155.5</v>
      </c>
      <c r="J47" s="91">
        <v>1126.54</v>
      </c>
      <c r="K47" s="91">
        <f t="shared" si="3"/>
        <v>11690226</v>
      </c>
      <c r="L47" s="91">
        <v>0</v>
      </c>
      <c r="M47" s="91">
        <v>0</v>
      </c>
      <c r="N47" s="91">
        <v>0</v>
      </c>
      <c r="O47" s="91">
        <v>11690226</v>
      </c>
      <c r="P47" s="91">
        <f t="shared" si="4"/>
        <v>7104.9222971125037</v>
      </c>
      <c r="Q47" s="91">
        <v>9673</v>
      </c>
      <c r="R47" s="92" t="s">
        <v>96</v>
      </c>
    </row>
    <row r="48" spans="1:21" s="55" customFormat="1" ht="25.15" customHeight="1" x14ac:dyDescent="0.25">
      <c r="A48" s="74" t="s">
        <v>1200</v>
      </c>
      <c r="B48" s="46" t="s">
        <v>115</v>
      </c>
      <c r="C48" s="156">
        <v>1962</v>
      </c>
      <c r="D48" s="156" t="s">
        <v>239</v>
      </c>
      <c r="E48" s="156" t="s">
        <v>20</v>
      </c>
      <c r="F48" s="156">
        <v>2</v>
      </c>
      <c r="G48" s="156">
        <v>2</v>
      </c>
      <c r="H48" s="91">
        <v>1324.21</v>
      </c>
      <c r="I48" s="91">
        <v>96.8</v>
      </c>
      <c r="J48" s="91">
        <v>460.47</v>
      </c>
      <c r="K48" s="91">
        <f t="shared" si="3"/>
        <v>7814058</v>
      </c>
      <c r="L48" s="91">
        <v>0</v>
      </c>
      <c r="M48" s="91">
        <v>0</v>
      </c>
      <c r="N48" s="91">
        <v>0</v>
      </c>
      <c r="O48" s="91">
        <v>7814058</v>
      </c>
      <c r="P48" s="91">
        <f t="shared" si="4"/>
        <v>5900.9205488555435</v>
      </c>
      <c r="Q48" s="91">
        <v>9673</v>
      </c>
      <c r="R48" s="92" t="s">
        <v>95</v>
      </c>
    </row>
    <row r="49" spans="1:18" s="55" customFormat="1" ht="25.15" customHeight="1" x14ac:dyDescent="0.25">
      <c r="A49" s="74" t="s">
        <v>1201</v>
      </c>
      <c r="B49" s="46" t="s">
        <v>839</v>
      </c>
      <c r="C49" s="156">
        <v>1967</v>
      </c>
      <c r="D49" s="156" t="s">
        <v>239</v>
      </c>
      <c r="E49" s="156" t="s">
        <v>20</v>
      </c>
      <c r="F49" s="156">
        <v>4</v>
      </c>
      <c r="G49" s="156">
        <v>4</v>
      </c>
      <c r="H49" s="91">
        <v>4190.7700000000004</v>
      </c>
      <c r="I49" s="91">
        <v>0</v>
      </c>
      <c r="J49" s="91">
        <v>4190.7700000000004</v>
      </c>
      <c r="K49" s="91">
        <f t="shared" si="3"/>
        <v>4960896</v>
      </c>
      <c r="L49" s="91">
        <v>0</v>
      </c>
      <c r="M49" s="91">
        <v>0</v>
      </c>
      <c r="N49" s="91">
        <v>0</v>
      </c>
      <c r="O49" s="91">
        <v>4960896</v>
      </c>
      <c r="P49" s="91">
        <f t="shared" ref="P49" si="9">O49/H49</f>
        <v>1183.7671835963317</v>
      </c>
      <c r="Q49" s="91">
        <v>9673</v>
      </c>
      <c r="R49" s="92" t="s">
        <v>97</v>
      </c>
    </row>
    <row r="50" spans="1:18" s="55" customFormat="1" ht="25.15" customHeight="1" x14ac:dyDescent="0.25">
      <c r="A50" s="74" t="s">
        <v>1202</v>
      </c>
      <c r="B50" s="46" t="s">
        <v>2210</v>
      </c>
      <c r="C50" s="156">
        <v>1973</v>
      </c>
      <c r="D50" s="156">
        <v>2008</v>
      </c>
      <c r="E50" s="156" t="s">
        <v>20</v>
      </c>
      <c r="F50" s="156">
        <v>5</v>
      </c>
      <c r="G50" s="156">
        <v>6</v>
      </c>
      <c r="H50" s="91">
        <v>6123.59</v>
      </c>
      <c r="I50" s="91">
        <v>41.36</v>
      </c>
      <c r="J50" s="91">
        <v>4498.6000000000004</v>
      </c>
      <c r="K50" s="91">
        <f t="shared" si="3"/>
        <v>16172616</v>
      </c>
      <c r="L50" s="91">
        <v>0</v>
      </c>
      <c r="M50" s="91">
        <v>0</v>
      </c>
      <c r="N50" s="91">
        <v>0</v>
      </c>
      <c r="O50" s="91">
        <v>16172616</v>
      </c>
      <c r="P50" s="91">
        <f t="shared" ref="P50" si="10">O50/H50</f>
        <v>2641.0350790957591</v>
      </c>
      <c r="Q50" s="91">
        <v>9673</v>
      </c>
      <c r="R50" s="92" t="s">
        <v>97</v>
      </c>
    </row>
    <row r="51" spans="1:18" s="55" customFormat="1" ht="25.15" customHeight="1" x14ac:dyDescent="0.25">
      <c r="A51" s="74" t="s">
        <v>1203</v>
      </c>
      <c r="B51" s="46" t="s">
        <v>2258</v>
      </c>
      <c r="C51" s="156">
        <v>1967</v>
      </c>
      <c r="D51" s="156">
        <v>2008</v>
      </c>
      <c r="E51" s="156" t="s">
        <v>20</v>
      </c>
      <c r="F51" s="156">
        <v>4</v>
      </c>
      <c r="G51" s="156">
        <v>3</v>
      </c>
      <c r="H51" s="91">
        <v>2761.32</v>
      </c>
      <c r="I51" s="91">
        <v>65.5</v>
      </c>
      <c r="J51" s="91">
        <v>1306.3599999999999</v>
      </c>
      <c r="K51" s="91">
        <f t="shared" ref="K51" si="11">SUM(L51:O51)</f>
        <v>10897588</v>
      </c>
      <c r="L51" s="91">
        <v>0</v>
      </c>
      <c r="M51" s="91">
        <v>0</v>
      </c>
      <c r="N51" s="91">
        <v>0</v>
      </c>
      <c r="O51" s="91">
        <v>10897588</v>
      </c>
      <c r="P51" s="91">
        <f t="shared" ref="P51" si="12">O51/H51</f>
        <v>3946.5139860646354</v>
      </c>
      <c r="Q51" s="91">
        <v>9673</v>
      </c>
      <c r="R51" s="92" t="s">
        <v>97</v>
      </c>
    </row>
    <row r="52" spans="1:18" s="55" customFormat="1" ht="25.15" customHeight="1" x14ac:dyDescent="0.25">
      <c r="A52" s="74" t="s">
        <v>1204</v>
      </c>
      <c r="B52" s="46" t="s">
        <v>93</v>
      </c>
      <c r="C52" s="156">
        <v>1964</v>
      </c>
      <c r="D52" s="156" t="s">
        <v>239</v>
      </c>
      <c r="E52" s="156" t="s">
        <v>20</v>
      </c>
      <c r="F52" s="156">
        <v>4</v>
      </c>
      <c r="G52" s="156">
        <v>2</v>
      </c>
      <c r="H52" s="91">
        <v>1748.74</v>
      </c>
      <c r="I52" s="91">
        <v>139.1</v>
      </c>
      <c r="J52" s="91">
        <v>1231.8</v>
      </c>
      <c r="K52" s="91">
        <f t="shared" si="3"/>
        <v>14989084</v>
      </c>
      <c r="L52" s="91">
        <v>0</v>
      </c>
      <c r="M52" s="91">
        <v>0</v>
      </c>
      <c r="N52" s="91">
        <v>0</v>
      </c>
      <c r="O52" s="91">
        <v>14989084</v>
      </c>
      <c r="P52" s="91">
        <f t="shared" ref="P52:P65" si="13">O52/H52</f>
        <v>8571.3622379541848</v>
      </c>
      <c r="Q52" s="91">
        <v>9673</v>
      </c>
      <c r="R52" s="92" t="s">
        <v>95</v>
      </c>
    </row>
    <row r="53" spans="1:18" s="55" customFormat="1" ht="25.15" customHeight="1" x14ac:dyDescent="0.25">
      <c r="A53" s="74" t="s">
        <v>1205</v>
      </c>
      <c r="B53" s="46" t="s">
        <v>116</v>
      </c>
      <c r="C53" s="103">
        <v>1966</v>
      </c>
      <c r="D53" s="156" t="s">
        <v>239</v>
      </c>
      <c r="E53" s="156" t="s">
        <v>20</v>
      </c>
      <c r="F53" s="156">
        <v>4</v>
      </c>
      <c r="G53" s="156">
        <v>3</v>
      </c>
      <c r="H53" s="91">
        <v>2283.54</v>
      </c>
      <c r="I53" s="91">
        <v>0</v>
      </c>
      <c r="J53" s="91">
        <v>2206.7399999999998</v>
      </c>
      <c r="K53" s="91">
        <f t="shared" si="3"/>
        <v>6404244</v>
      </c>
      <c r="L53" s="91">
        <v>0</v>
      </c>
      <c r="M53" s="91">
        <v>0</v>
      </c>
      <c r="N53" s="91">
        <v>0</v>
      </c>
      <c r="O53" s="91">
        <v>6404244</v>
      </c>
      <c r="P53" s="91">
        <f t="shared" si="13"/>
        <v>2804.5245539819753</v>
      </c>
      <c r="Q53" s="91">
        <v>9673</v>
      </c>
      <c r="R53" s="92" t="s">
        <v>95</v>
      </c>
    </row>
    <row r="54" spans="1:18" s="55" customFormat="1" ht="25.15" customHeight="1" x14ac:dyDescent="0.25">
      <c r="A54" s="74" t="s">
        <v>1206</v>
      </c>
      <c r="B54" s="46" t="s">
        <v>117</v>
      </c>
      <c r="C54" s="156">
        <v>1962</v>
      </c>
      <c r="D54" s="156" t="s">
        <v>239</v>
      </c>
      <c r="E54" s="156" t="s">
        <v>20</v>
      </c>
      <c r="F54" s="156">
        <v>2</v>
      </c>
      <c r="G54" s="156">
        <v>3</v>
      </c>
      <c r="H54" s="91">
        <v>537.80999999999995</v>
      </c>
      <c r="I54" s="91">
        <v>0</v>
      </c>
      <c r="J54" s="91">
        <v>473.66</v>
      </c>
      <c r="K54" s="91">
        <f t="shared" si="3"/>
        <v>6888730</v>
      </c>
      <c r="L54" s="91">
        <v>0</v>
      </c>
      <c r="M54" s="91">
        <v>0</v>
      </c>
      <c r="N54" s="91">
        <v>0</v>
      </c>
      <c r="O54" s="91">
        <v>6888730</v>
      </c>
      <c r="P54" s="91">
        <f t="shared" si="13"/>
        <v>12808.85442814377</v>
      </c>
      <c r="Q54" s="91">
        <v>9673</v>
      </c>
      <c r="R54" s="92" t="s">
        <v>96</v>
      </c>
    </row>
    <row r="55" spans="1:18" s="55" customFormat="1" ht="25.15" customHeight="1" x14ac:dyDescent="0.25">
      <c r="A55" s="74" t="s">
        <v>1207</v>
      </c>
      <c r="B55" s="46" t="s">
        <v>118</v>
      </c>
      <c r="C55" s="156">
        <v>1967</v>
      </c>
      <c r="D55" s="156" t="s">
        <v>239</v>
      </c>
      <c r="E55" s="156" t="s">
        <v>20</v>
      </c>
      <c r="F55" s="156">
        <v>2</v>
      </c>
      <c r="G55" s="156">
        <v>3</v>
      </c>
      <c r="H55" s="91">
        <v>540.20000000000005</v>
      </c>
      <c r="I55" s="91">
        <v>0</v>
      </c>
      <c r="J55" s="91">
        <v>476.69</v>
      </c>
      <c r="K55" s="91">
        <f t="shared" si="3"/>
        <v>6884560</v>
      </c>
      <c r="L55" s="91">
        <v>0</v>
      </c>
      <c r="M55" s="91">
        <v>0</v>
      </c>
      <c r="N55" s="91">
        <v>0</v>
      </c>
      <c r="O55" s="91">
        <v>6884560</v>
      </c>
      <c r="P55" s="91">
        <f t="shared" si="13"/>
        <v>12744.465012958162</v>
      </c>
      <c r="Q55" s="91">
        <v>9673</v>
      </c>
      <c r="R55" s="92" t="s">
        <v>97</v>
      </c>
    </row>
    <row r="56" spans="1:18" s="55" customFormat="1" ht="25.15" customHeight="1" x14ac:dyDescent="0.25">
      <c r="A56" s="74" t="s">
        <v>1208</v>
      </c>
      <c r="B56" s="46" t="s">
        <v>119</v>
      </c>
      <c r="C56" s="156">
        <v>1967</v>
      </c>
      <c r="D56" s="156" t="s">
        <v>239</v>
      </c>
      <c r="E56" s="156" t="s">
        <v>20</v>
      </c>
      <c r="F56" s="156">
        <v>2</v>
      </c>
      <c r="G56" s="156">
        <v>2</v>
      </c>
      <c r="H56" s="91">
        <v>503.34</v>
      </c>
      <c r="I56" s="91">
        <v>0</v>
      </c>
      <c r="J56" s="91">
        <v>451.02</v>
      </c>
      <c r="K56" s="91">
        <f t="shared" si="3"/>
        <v>5886260</v>
      </c>
      <c r="L56" s="91">
        <v>0</v>
      </c>
      <c r="M56" s="91">
        <v>0</v>
      </c>
      <c r="N56" s="91">
        <v>0</v>
      </c>
      <c r="O56" s="91">
        <v>5886260</v>
      </c>
      <c r="P56" s="91">
        <f t="shared" si="13"/>
        <v>11694.401398656972</v>
      </c>
      <c r="Q56" s="91">
        <v>9673</v>
      </c>
      <c r="R56" s="92" t="s">
        <v>95</v>
      </c>
    </row>
    <row r="57" spans="1:18" s="55" customFormat="1" ht="25.15" customHeight="1" x14ac:dyDescent="0.25">
      <c r="A57" s="74" t="s">
        <v>1209</v>
      </c>
      <c r="B57" s="46" t="s">
        <v>120</v>
      </c>
      <c r="C57" s="156">
        <v>1964</v>
      </c>
      <c r="D57" s="156" t="s">
        <v>239</v>
      </c>
      <c r="E57" s="156" t="s">
        <v>20</v>
      </c>
      <c r="F57" s="156">
        <v>2</v>
      </c>
      <c r="G57" s="156">
        <v>3</v>
      </c>
      <c r="H57" s="91">
        <v>547.77</v>
      </c>
      <c r="I57" s="91">
        <v>0</v>
      </c>
      <c r="J57" s="91">
        <v>482.82</v>
      </c>
      <c r="K57" s="91">
        <f t="shared" si="3"/>
        <v>6982930</v>
      </c>
      <c r="L57" s="91">
        <v>0</v>
      </c>
      <c r="M57" s="91">
        <v>0</v>
      </c>
      <c r="N57" s="91">
        <v>0</v>
      </c>
      <c r="O57" s="91">
        <v>6982930</v>
      </c>
      <c r="P57" s="91">
        <f t="shared" si="13"/>
        <v>12747.923398506673</v>
      </c>
      <c r="Q57" s="91">
        <v>9673</v>
      </c>
      <c r="R57" s="92" t="s">
        <v>95</v>
      </c>
    </row>
    <row r="58" spans="1:18" s="55" customFormat="1" ht="25.15" customHeight="1" x14ac:dyDescent="0.25">
      <c r="A58" s="74" t="s">
        <v>1210</v>
      </c>
      <c r="B58" s="46" t="s">
        <v>121</v>
      </c>
      <c r="C58" s="156">
        <v>1967</v>
      </c>
      <c r="D58" s="156" t="s">
        <v>239</v>
      </c>
      <c r="E58" s="156" t="s">
        <v>20</v>
      </c>
      <c r="F58" s="156">
        <v>2</v>
      </c>
      <c r="G58" s="156">
        <v>3</v>
      </c>
      <c r="H58" s="91">
        <v>552.89</v>
      </c>
      <c r="I58" s="91">
        <v>0</v>
      </c>
      <c r="J58" s="91">
        <v>488.8</v>
      </c>
      <c r="K58" s="91">
        <f t="shared" si="3"/>
        <v>6977030</v>
      </c>
      <c r="L58" s="91">
        <v>0</v>
      </c>
      <c r="M58" s="91">
        <v>0</v>
      </c>
      <c r="N58" s="91">
        <v>0</v>
      </c>
      <c r="O58" s="91">
        <v>6977030</v>
      </c>
      <c r="P58" s="91">
        <f t="shared" si="13"/>
        <v>12619.200926043155</v>
      </c>
      <c r="Q58" s="91">
        <v>9673</v>
      </c>
      <c r="R58" s="92" t="s">
        <v>97</v>
      </c>
    </row>
    <row r="59" spans="1:18" s="55" customFormat="1" ht="25.15" customHeight="1" x14ac:dyDescent="0.25">
      <c r="A59" s="74" t="s">
        <v>1211</v>
      </c>
      <c r="B59" s="46" t="s">
        <v>122</v>
      </c>
      <c r="C59" s="156">
        <v>1963</v>
      </c>
      <c r="D59" s="156" t="s">
        <v>239</v>
      </c>
      <c r="E59" s="156" t="s">
        <v>20</v>
      </c>
      <c r="F59" s="156">
        <v>2</v>
      </c>
      <c r="G59" s="156">
        <v>3</v>
      </c>
      <c r="H59" s="91">
        <v>550.19000000000005</v>
      </c>
      <c r="I59" s="91">
        <v>0</v>
      </c>
      <c r="J59" s="91">
        <v>486.68</v>
      </c>
      <c r="K59" s="91">
        <f t="shared" si="3"/>
        <v>7055920</v>
      </c>
      <c r="L59" s="91">
        <v>0</v>
      </c>
      <c r="M59" s="91">
        <v>0</v>
      </c>
      <c r="N59" s="91">
        <v>0</v>
      </c>
      <c r="O59" s="91">
        <v>7055920</v>
      </c>
      <c r="P59" s="91">
        <f t="shared" si="13"/>
        <v>12824.515167487594</v>
      </c>
      <c r="Q59" s="91">
        <v>9673</v>
      </c>
      <c r="R59" s="92" t="s">
        <v>96</v>
      </c>
    </row>
    <row r="60" spans="1:18" s="55" customFormat="1" ht="25.15" customHeight="1" x14ac:dyDescent="0.25">
      <c r="A60" s="74" t="s">
        <v>1212</v>
      </c>
      <c r="B60" s="46" t="s">
        <v>124</v>
      </c>
      <c r="C60" s="156">
        <v>1981</v>
      </c>
      <c r="D60" s="156" t="s">
        <v>239</v>
      </c>
      <c r="E60" s="156" t="s">
        <v>22</v>
      </c>
      <c r="F60" s="156">
        <v>5</v>
      </c>
      <c r="G60" s="156">
        <v>3</v>
      </c>
      <c r="H60" s="91">
        <v>3276.43</v>
      </c>
      <c r="I60" s="91">
        <v>0</v>
      </c>
      <c r="J60" s="91">
        <v>2533.5500000000002</v>
      </c>
      <c r="K60" s="91">
        <f t="shared" si="3"/>
        <v>21394594</v>
      </c>
      <c r="L60" s="91">
        <v>0</v>
      </c>
      <c r="M60" s="91">
        <v>0</v>
      </c>
      <c r="N60" s="91">
        <v>0</v>
      </c>
      <c r="O60" s="91">
        <v>21394594</v>
      </c>
      <c r="P60" s="91">
        <f t="shared" si="13"/>
        <v>6529.8492566604509</v>
      </c>
      <c r="Q60" s="91">
        <v>9673</v>
      </c>
      <c r="R60" s="92" t="s">
        <v>96</v>
      </c>
    </row>
    <row r="61" spans="1:18" s="55" customFormat="1" ht="25.15" customHeight="1" x14ac:dyDescent="0.25">
      <c r="A61" s="74" t="s">
        <v>1213</v>
      </c>
      <c r="B61" s="46" t="s">
        <v>123</v>
      </c>
      <c r="C61" s="156">
        <v>1966</v>
      </c>
      <c r="D61" s="156" t="s">
        <v>239</v>
      </c>
      <c r="E61" s="156" t="s">
        <v>20</v>
      </c>
      <c r="F61" s="156">
        <v>9</v>
      </c>
      <c r="G61" s="156">
        <v>6</v>
      </c>
      <c r="H61" s="91">
        <v>13010.21</v>
      </c>
      <c r="I61" s="91">
        <v>0</v>
      </c>
      <c r="J61" s="91">
        <v>10694.95</v>
      </c>
      <c r="K61" s="91">
        <f t="shared" si="3"/>
        <v>3369300</v>
      </c>
      <c r="L61" s="91">
        <v>0</v>
      </c>
      <c r="M61" s="91">
        <v>0</v>
      </c>
      <c r="N61" s="91">
        <v>0</v>
      </c>
      <c r="O61" s="91">
        <v>3369300</v>
      </c>
      <c r="P61" s="91">
        <f t="shared" si="13"/>
        <v>258.97352925125728</v>
      </c>
      <c r="Q61" s="91">
        <v>9673</v>
      </c>
      <c r="R61" s="92" t="s">
        <v>95</v>
      </c>
    </row>
    <row r="62" spans="1:18" s="55" customFormat="1" ht="25.15" customHeight="1" x14ac:dyDescent="0.25">
      <c r="A62" s="74" t="s">
        <v>1214</v>
      </c>
      <c r="B62" s="46" t="s">
        <v>125</v>
      </c>
      <c r="C62" s="156">
        <v>1957</v>
      </c>
      <c r="D62" s="156" t="s">
        <v>239</v>
      </c>
      <c r="E62" s="156" t="s">
        <v>20</v>
      </c>
      <c r="F62" s="156">
        <v>3</v>
      </c>
      <c r="G62" s="156">
        <v>3</v>
      </c>
      <c r="H62" s="91">
        <v>2859.56</v>
      </c>
      <c r="I62" s="91">
        <v>714.1</v>
      </c>
      <c r="J62" s="91">
        <v>1304.99</v>
      </c>
      <c r="K62" s="91">
        <f t="shared" si="3"/>
        <v>12224380</v>
      </c>
      <c r="L62" s="91">
        <v>0</v>
      </c>
      <c r="M62" s="91">
        <v>0</v>
      </c>
      <c r="N62" s="91">
        <v>0</v>
      </c>
      <c r="O62" s="91">
        <v>12224380</v>
      </c>
      <c r="P62" s="91">
        <f t="shared" si="13"/>
        <v>4274.9164207080812</v>
      </c>
      <c r="Q62" s="91">
        <v>9673</v>
      </c>
      <c r="R62" s="92" t="s">
        <v>97</v>
      </c>
    </row>
    <row r="63" spans="1:18" s="55" customFormat="1" ht="25.15" customHeight="1" x14ac:dyDescent="0.25">
      <c r="A63" s="74" t="s">
        <v>1215</v>
      </c>
      <c r="B63" s="46" t="s">
        <v>126</v>
      </c>
      <c r="C63" s="103">
        <v>1959</v>
      </c>
      <c r="D63" s="156" t="s">
        <v>239</v>
      </c>
      <c r="E63" s="156" t="s">
        <v>20</v>
      </c>
      <c r="F63" s="156">
        <v>3</v>
      </c>
      <c r="G63" s="156">
        <v>3</v>
      </c>
      <c r="H63" s="91">
        <v>2005.94</v>
      </c>
      <c r="I63" s="91">
        <v>260.77999999999997</v>
      </c>
      <c r="J63" s="91">
        <v>1315.97</v>
      </c>
      <c r="K63" s="91">
        <f t="shared" si="3"/>
        <v>10169284</v>
      </c>
      <c r="L63" s="91">
        <v>0</v>
      </c>
      <c r="M63" s="91">
        <v>0</v>
      </c>
      <c r="N63" s="91">
        <v>0</v>
      </c>
      <c r="O63" s="91">
        <v>10169284</v>
      </c>
      <c r="P63" s="91">
        <f t="shared" si="13"/>
        <v>5069.5853315652512</v>
      </c>
      <c r="Q63" s="91">
        <v>9673</v>
      </c>
      <c r="R63" s="92" t="s">
        <v>97</v>
      </c>
    </row>
    <row r="64" spans="1:18" s="55" customFormat="1" ht="25.15" customHeight="1" x14ac:dyDescent="0.25">
      <c r="A64" s="74" t="s">
        <v>1216</v>
      </c>
      <c r="B64" s="46" t="s">
        <v>35</v>
      </c>
      <c r="C64" s="156">
        <v>1966</v>
      </c>
      <c r="D64" s="156" t="s">
        <v>239</v>
      </c>
      <c r="E64" s="156" t="s">
        <v>20</v>
      </c>
      <c r="F64" s="156">
        <v>5</v>
      </c>
      <c r="G64" s="156">
        <v>3</v>
      </c>
      <c r="H64" s="91">
        <v>3073.86</v>
      </c>
      <c r="I64" s="91">
        <v>506.6</v>
      </c>
      <c r="J64" s="91">
        <v>2023.02</v>
      </c>
      <c r="K64" s="91">
        <f t="shared" si="3"/>
        <v>15048808</v>
      </c>
      <c r="L64" s="91">
        <v>0</v>
      </c>
      <c r="M64" s="91">
        <v>0</v>
      </c>
      <c r="N64" s="91">
        <v>0</v>
      </c>
      <c r="O64" s="91">
        <v>15048808</v>
      </c>
      <c r="P64" s="91">
        <f t="shared" si="13"/>
        <v>4895.736305492117</v>
      </c>
      <c r="Q64" s="91">
        <v>9673</v>
      </c>
      <c r="R64" s="92" t="s">
        <v>97</v>
      </c>
    </row>
    <row r="65" spans="1:21" s="55" customFormat="1" ht="25.15" customHeight="1" x14ac:dyDescent="0.25">
      <c r="A65" s="74" t="s">
        <v>1217</v>
      </c>
      <c r="B65" s="46" t="s">
        <v>127</v>
      </c>
      <c r="C65" s="156">
        <v>1966</v>
      </c>
      <c r="D65" s="156" t="s">
        <v>239</v>
      </c>
      <c r="E65" s="156" t="s">
        <v>20</v>
      </c>
      <c r="F65" s="156">
        <v>4</v>
      </c>
      <c r="G65" s="156">
        <v>3</v>
      </c>
      <c r="H65" s="91">
        <v>2032.08</v>
      </c>
      <c r="I65" s="91">
        <v>0</v>
      </c>
      <c r="J65" s="91">
        <v>1438.52</v>
      </c>
      <c r="K65" s="91">
        <f t="shared" si="3"/>
        <v>15631192</v>
      </c>
      <c r="L65" s="91">
        <v>0</v>
      </c>
      <c r="M65" s="91">
        <v>0</v>
      </c>
      <c r="N65" s="91">
        <v>0</v>
      </c>
      <c r="O65" s="91">
        <v>15631192</v>
      </c>
      <c r="P65" s="91">
        <f t="shared" si="13"/>
        <v>7692.2129050037402</v>
      </c>
      <c r="Q65" s="91">
        <v>9673</v>
      </c>
      <c r="R65" s="92" t="s">
        <v>97</v>
      </c>
    </row>
    <row r="66" spans="1:21" s="55" customFormat="1" ht="22.9" customHeight="1" x14ac:dyDescent="0.25">
      <c r="A66" s="74" t="s">
        <v>1218</v>
      </c>
      <c r="B66" s="46" t="s">
        <v>840</v>
      </c>
      <c r="C66" s="156">
        <v>1989</v>
      </c>
      <c r="D66" s="156" t="s">
        <v>239</v>
      </c>
      <c r="E66" s="156" t="s">
        <v>22</v>
      </c>
      <c r="F66" s="156">
        <v>9</v>
      </c>
      <c r="G66" s="156">
        <v>8</v>
      </c>
      <c r="H66" s="91">
        <v>16122.6</v>
      </c>
      <c r="I66" s="91">
        <v>0</v>
      </c>
      <c r="J66" s="91">
        <v>16122.6</v>
      </c>
      <c r="K66" s="91">
        <f t="shared" si="3"/>
        <v>8010000</v>
      </c>
      <c r="L66" s="91">
        <v>0</v>
      </c>
      <c r="M66" s="91">
        <v>0</v>
      </c>
      <c r="N66" s="91">
        <v>0</v>
      </c>
      <c r="O66" s="91">
        <v>8010000</v>
      </c>
      <c r="P66" s="91"/>
      <c r="Q66" s="91"/>
      <c r="R66" s="92" t="s">
        <v>96</v>
      </c>
    </row>
    <row r="67" spans="1:21" s="55" customFormat="1" ht="22.9" customHeight="1" x14ac:dyDescent="0.25">
      <c r="A67" s="74" t="s">
        <v>1219</v>
      </c>
      <c r="B67" s="46" t="s">
        <v>128</v>
      </c>
      <c r="C67" s="156">
        <v>1965</v>
      </c>
      <c r="D67" s="156" t="s">
        <v>239</v>
      </c>
      <c r="E67" s="156" t="s">
        <v>20</v>
      </c>
      <c r="F67" s="156">
        <v>4</v>
      </c>
      <c r="G67" s="156">
        <v>3</v>
      </c>
      <c r="H67" s="91">
        <v>2764.89</v>
      </c>
      <c r="I67" s="91">
        <v>0</v>
      </c>
      <c r="J67" s="91">
        <v>2091.63</v>
      </c>
      <c r="K67" s="91">
        <f t="shared" si="3"/>
        <v>22544962</v>
      </c>
      <c r="L67" s="91">
        <v>0</v>
      </c>
      <c r="M67" s="91">
        <v>0</v>
      </c>
      <c r="N67" s="91">
        <v>0</v>
      </c>
      <c r="O67" s="91">
        <v>22544962</v>
      </c>
      <c r="P67" s="91">
        <f t="shared" ref="P67:P78" si="14">O67/H67</f>
        <v>8154.0177005233481</v>
      </c>
      <c r="Q67" s="91">
        <v>9673</v>
      </c>
      <c r="R67" s="92" t="s">
        <v>96</v>
      </c>
    </row>
    <row r="68" spans="1:21" s="55" customFormat="1" ht="22.9" customHeight="1" x14ac:dyDescent="0.25">
      <c r="A68" s="74" t="s">
        <v>1220</v>
      </c>
      <c r="B68" s="46" t="s">
        <v>129</v>
      </c>
      <c r="C68" s="156">
        <v>1962</v>
      </c>
      <c r="D68" s="156" t="s">
        <v>239</v>
      </c>
      <c r="E68" s="156" t="s">
        <v>20</v>
      </c>
      <c r="F68" s="156">
        <v>2</v>
      </c>
      <c r="G68" s="156">
        <v>2</v>
      </c>
      <c r="H68" s="91">
        <v>411.09</v>
      </c>
      <c r="I68" s="91">
        <v>0</v>
      </c>
      <c r="J68" s="91">
        <v>371</v>
      </c>
      <c r="K68" s="91">
        <f t="shared" si="3"/>
        <v>5339654</v>
      </c>
      <c r="L68" s="91">
        <v>0</v>
      </c>
      <c r="M68" s="91">
        <v>0</v>
      </c>
      <c r="N68" s="91">
        <v>0</v>
      </c>
      <c r="O68" s="91">
        <v>5339654</v>
      </c>
      <c r="P68" s="91">
        <f t="shared" si="14"/>
        <v>12989.014571018513</v>
      </c>
      <c r="Q68" s="91">
        <v>9673</v>
      </c>
      <c r="R68" s="92" t="s">
        <v>97</v>
      </c>
    </row>
    <row r="69" spans="1:21" s="55" customFormat="1" ht="22.9" customHeight="1" x14ac:dyDescent="0.25">
      <c r="A69" s="74" t="s">
        <v>1221</v>
      </c>
      <c r="B69" s="46" t="s">
        <v>130</v>
      </c>
      <c r="C69" s="156">
        <v>1964</v>
      </c>
      <c r="D69" s="156" t="s">
        <v>239</v>
      </c>
      <c r="E69" s="156" t="s">
        <v>20</v>
      </c>
      <c r="F69" s="156">
        <v>4</v>
      </c>
      <c r="G69" s="156">
        <v>2</v>
      </c>
      <c r="H69" s="91">
        <v>1626.06</v>
      </c>
      <c r="I69" s="91">
        <v>0</v>
      </c>
      <c r="J69" s="91">
        <v>1266.6600000000001</v>
      </c>
      <c r="K69" s="91">
        <f t="shared" si="3"/>
        <v>10756668</v>
      </c>
      <c r="L69" s="91">
        <v>0</v>
      </c>
      <c r="M69" s="91">
        <v>0</v>
      </c>
      <c r="N69" s="91">
        <v>0</v>
      </c>
      <c r="O69" s="91">
        <v>10756668</v>
      </c>
      <c r="P69" s="91">
        <f t="shared" si="14"/>
        <v>6615.172871849747</v>
      </c>
      <c r="Q69" s="91">
        <v>9673</v>
      </c>
      <c r="R69" s="92" t="s">
        <v>96</v>
      </c>
    </row>
    <row r="70" spans="1:21" s="55" customFormat="1" ht="22.9" customHeight="1" x14ac:dyDescent="0.25">
      <c r="A70" s="74" t="s">
        <v>1222</v>
      </c>
      <c r="B70" s="46" t="s">
        <v>131</v>
      </c>
      <c r="C70" s="156">
        <v>1955</v>
      </c>
      <c r="D70" s="156" t="s">
        <v>239</v>
      </c>
      <c r="E70" s="156" t="s">
        <v>20</v>
      </c>
      <c r="F70" s="156">
        <v>2</v>
      </c>
      <c r="G70" s="156">
        <v>2</v>
      </c>
      <c r="H70" s="91">
        <v>849.84</v>
      </c>
      <c r="I70" s="91">
        <v>0</v>
      </c>
      <c r="J70" s="91">
        <v>792.38</v>
      </c>
      <c r="K70" s="91">
        <f t="shared" si="3"/>
        <v>1204792</v>
      </c>
      <c r="L70" s="91">
        <v>0</v>
      </c>
      <c r="M70" s="91">
        <v>0</v>
      </c>
      <c r="N70" s="91">
        <v>0</v>
      </c>
      <c r="O70" s="91">
        <v>1204792</v>
      </c>
      <c r="P70" s="91">
        <f t="shared" si="14"/>
        <v>1417.6692083215664</v>
      </c>
      <c r="Q70" s="91">
        <v>9673</v>
      </c>
      <c r="R70" s="92" t="s">
        <v>97</v>
      </c>
    </row>
    <row r="71" spans="1:21" s="55" customFormat="1" ht="22.9" customHeight="1" x14ac:dyDescent="0.25">
      <c r="A71" s="74" t="s">
        <v>1223</v>
      </c>
      <c r="B71" s="46" t="s">
        <v>132</v>
      </c>
      <c r="C71" s="156">
        <v>1959</v>
      </c>
      <c r="D71" s="156" t="s">
        <v>239</v>
      </c>
      <c r="E71" s="156" t="s">
        <v>20</v>
      </c>
      <c r="F71" s="156">
        <v>2</v>
      </c>
      <c r="G71" s="156">
        <v>3</v>
      </c>
      <c r="H71" s="91">
        <v>937.4</v>
      </c>
      <c r="I71" s="91">
        <v>59.4</v>
      </c>
      <c r="J71" s="91">
        <v>804.9</v>
      </c>
      <c r="K71" s="91">
        <f t="shared" si="3"/>
        <v>1318620</v>
      </c>
      <c r="L71" s="91">
        <v>0</v>
      </c>
      <c r="M71" s="91">
        <v>0</v>
      </c>
      <c r="N71" s="91">
        <v>0</v>
      </c>
      <c r="O71" s="91">
        <v>1318620</v>
      </c>
      <c r="P71" s="91">
        <f t="shared" si="14"/>
        <v>1406.6780456582035</v>
      </c>
      <c r="Q71" s="91">
        <v>9673</v>
      </c>
      <c r="R71" s="92" t="s">
        <v>97</v>
      </c>
    </row>
    <row r="72" spans="1:21" s="55" customFormat="1" ht="22.9" customHeight="1" x14ac:dyDescent="0.25">
      <c r="A72" s="74" t="s">
        <v>1224</v>
      </c>
      <c r="B72" s="46" t="s">
        <v>133</v>
      </c>
      <c r="C72" s="156">
        <v>1959</v>
      </c>
      <c r="D72" s="156" t="s">
        <v>239</v>
      </c>
      <c r="E72" s="156" t="s">
        <v>20</v>
      </c>
      <c r="F72" s="156">
        <v>2</v>
      </c>
      <c r="G72" s="156">
        <v>3</v>
      </c>
      <c r="H72" s="91">
        <v>934.1</v>
      </c>
      <c r="I72" s="91">
        <v>59.54</v>
      </c>
      <c r="J72" s="91">
        <v>801.65</v>
      </c>
      <c r="K72" s="91">
        <f t="shared" si="3"/>
        <v>1314358</v>
      </c>
      <c r="L72" s="91">
        <v>0</v>
      </c>
      <c r="M72" s="91">
        <v>0</v>
      </c>
      <c r="N72" s="91">
        <v>0</v>
      </c>
      <c r="O72" s="91">
        <v>1314358</v>
      </c>
      <c r="P72" s="91">
        <f t="shared" si="14"/>
        <v>1407.0848945509047</v>
      </c>
      <c r="Q72" s="91">
        <v>9673</v>
      </c>
      <c r="R72" s="92" t="s">
        <v>97</v>
      </c>
    </row>
    <row r="73" spans="1:21" s="55" customFormat="1" ht="22.9" customHeight="1" x14ac:dyDescent="0.25">
      <c r="A73" s="74" t="s">
        <v>1225</v>
      </c>
      <c r="B73" s="46" t="s">
        <v>134</v>
      </c>
      <c r="C73" s="156">
        <v>1963</v>
      </c>
      <c r="D73" s="156" t="s">
        <v>239</v>
      </c>
      <c r="E73" s="156" t="s">
        <v>20</v>
      </c>
      <c r="F73" s="156">
        <v>2</v>
      </c>
      <c r="G73" s="156">
        <v>1</v>
      </c>
      <c r="H73" s="91">
        <v>292.62</v>
      </c>
      <c r="I73" s="91">
        <v>0</v>
      </c>
      <c r="J73" s="91">
        <v>271.25</v>
      </c>
      <c r="K73" s="91">
        <f t="shared" si="3"/>
        <v>4060440</v>
      </c>
      <c r="L73" s="91">
        <v>0</v>
      </c>
      <c r="M73" s="91">
        <v>0</v>
      </c>
      <c r="N73" s="91">
        <v>0</v>
      </c>
      <c r="O73" s="91">
        <v>4060440</v>
      </c>
      <c r="P73" s="91">
        <f t="shared" si="14"/>
        <v>13876.15337297519</v>
      </c>
      <c r="Q73" s="91">
        <v>9673</v>
      </c>
      <c r="R73" s="92" t="s">
        <v>96</v>
      </c>
    </row>
    <row r="74" spans="1:21" s="55" customFormat="1" ht="22.9" customHeight="1" x14ac:dyDescent="0.25">
      <c r="A74" s="74" t="s">
        <v>1226</v>
      </c>
      <c r="B74" s="46" t="s">
        <v>135</v>
      </c>
      <c r="C74" s="156">
        <v>1956</v>
      </c>
      <c r="D74" s="156" t="s">
        <v>239</v>
      </c>
      <c r="E74" s="156" t="s">
        <v>20</v>
      </c>
      <c r="F74" s="156">
        <v>2</v>
      </c>
      <c r="G74" s="156">
        <v>3</v>
      </c>
      <c r="H74" s="91">
        <v>1229.06</v>
      </c>
      <c r="I74" s="91">
        <v>248</v>
      </c>
      <c r="J74" s="91">
        <v>885.68</v>
      </c>
      <c r="K74" s="91">
        <f t="shared" si="3"/>
        <v>1697778</v>
      </c>
      <c r="L74" s="91">
        <v>0</v>
      </c>
      <c r="M74" s="91">
        <v>0</v>
      </c>
      <c r="N74" s="91">
        <v>0</v>
      </c>
      <c r="O74" s="91">
        <v>1697778</v>
      </c>
      <c r="P74" s="91">
        <f t="shared" si="14"/>
        <v>1381.3629928563294</v>
      </c>
      <c r="Q74" s="91">
        <v>9673</v>
      </c>
      <c r="R74" s="92" t="s">
        <v>97</v>
      </c>
    </row>
    <row r="75" spans="1:21" s="55" customFormat="1" ht="22.9" customHeight="1" x14ac:dyDescent="0.25">
      <c r="A75" s="74" t="s">
        <v>1227</v>
      </c>
      <c r="B75" s="46" t="s">
        <v>2228</v>
      </c>
      <c r="C75" s="156">
        <v>1981</v>
      </c>
      <c r="D75" s="156" t="s">
        <v>239</v>
      </c>
      <c r="E75" s="156" t="s">
        <v>22</v>
      </c>
      <c r="F75" s="156">
        <v>9</v>
      </c>
      <c r="G75" s="156">
        <v>1</v>
      </c>
      <c r="H75" s="91">
        <v>4332.78</v>
      </c>
      <c r="I75" s="91">
        <v>0</v>
      </c>
      <c r="J75" s="91">
        <v>3977.94</v>
      </c>
      <c r="K75" s="91">
        <f>SUM(L75:O75)</f>
        <v>2800000</v>
      </c>
      <c r="L75" s="91">
        <v>0</v>
      </c>
      <c r="M75" s="91">
        <v>0</v>
      </c>
      <c r="N75" s="91">
        <v>0</v>
      </c>
      <c r="O75" s="91">
        <v>2800000</v>
      </c>
      <c r="P75" s="91">
        <f t="shared" ref="P75" si="15">O75/H75</f>
        <v>646.23636556668009</v>
      </c>
      <c r="Q75" s="91">
        <v>9673</v>
      </c>
      <c r="R75" s="92" t="s">
        <v>96</v>
      </c>
    </row>
    <row r="76" spans="1:21" s="55" customFormat="1" ht="22.9" customHeight="1" x14ac:dyDescent="0.25">
      <c r="A76" s="74" t="s">
        <v>1228</v>
      </c>
      <c r="B76" s="46" t="s">
        <v>136</v>
      </c>
      <c r="C76" s="156">
        <v>1982</v>
      </c>
      <c r="D76" s="156" t="s">
        <v>239</v>
      </c>
      <c r="E76" s="156" t="s">
        <v>22</v>
      </c>
      <c r="F76" s="156">
        <v>5</v>
      </c>
      <c r="G76" s="156">
        <v>4</v>
      </c>
      <c r="H76" s="91">
        <v>3734.7</v>
      </c>
      <c r="I76" s="91">
        <v>40</v>
      </c>
      <c r="J76" s="91">
        <v>3337</v>
      </c>
      <c r="K76" s="91">
        <f t="shared" si="3"/>
        <v>19387600</v>
      </c>
      <c r="L76" s="91">
        <v>0</v>
      </c>
      <c r="M76" s="91">
        <v>0</v>
      </c>
      <c r="N76" s="91">
        <v>0</v>
      </c>
      <c r="O76" s="91">
        <v>19387600</v>
      </c>
      <c r="P76" s="91">
        <f t="shared" si="14"/>
        <v>5191.2067903713823</v>
      </c>
      <c r="Q76" s="91">
        <v>9673</v>
      </c>
      <c r="R76" s="92" t="s">
        <v>96</v>
      </c>
    </row>
    <row r="77" spans="1:21" s="55" customFormat="1" ht="22.9" customHeight="1" x14ac:dyDescent="0.25">
      <c r="A77" s="74" t="s">
        <v>1229</v>
      </c>
      <c r="B77" s="46" t="s">
        <v>137</v>
      </c>
      <c r="C77" s="156">
        <v>1962</v>
      </c>
      <c r="D77" s="156" t="s">
        <v>239</v>
      </c>
      <c r="E77" s="156" t="s">
        <v>20</v>
      </c>
      <c r="F77" s="156">
        <v>2</v>
      </c>
      <c r="G77" s="156">
        <v>2</v>
      </c>
      <c r="H77" s="91">
        <v>359.4</v>
      </c>
      <c r="I77" s="91">
        <v>0</v>
      </c>
      <c r="J77" s="91">
        <v>359.4</v>
      </c>
      <c r="K77" s="91">
        <f t="shared" si="3"/>
        <v>4507680</v>
      </c>
      <c r="L77" s="91">
        <v>0</v>
      </c>
      <c r="M77" s="91">
        <v>0</v>
      </c>
      <c r="N77" s="91">
        <v>0</v>
      </c>
      <c r="O77" s="91">
        <v>4507680</v>
      </c>
      <c r="P77" s="91">
        <f t="shared" si="14"/>
        <v>12542.237061769616</v>
      </c>
      <c r="Q77" s="91">
        <v>9673</v>
      </c>
      <c r="R77" s="92" t="s">
        <v>96</v>
      </c>
    </row>
    <row r="78" spans="1:21" s="55" customFormat="1" ht="22.9" customHeight="1" x14ac:dyDescent="0.25">
      <c r="A78" s="74" t="s">
        <v>1230</v>
      </c>
      <c r="B78" s="46" t="s">
        <v>138</v>
      </c>
      <c r="C78" s="156">
        <v>1967</v>
      </c>
      <c r="D78" s="156" t="s">
        <v>239</v>
      </c>
      <c r="E78" s="156" t="s">
        <v>20</v>
      </c>
      <c r="F78" s="156">
        <v>3</v>
      </c>
      <c r="G78" s="156">
        <v>2</v>
      </c>
      <c r="H78" s="91">
        <v>1243.53</v>
      </c>
      <c r="I78" s="91">
        <v>0</v>
      </c>
      <c r="J78" s="91">
        <v>954.74</v>
      </c>
      <c r="K78" s="91">
        <f t="shared" si="3"/>
        <v>13560326</v>
      </c>
      <c r="L78" s="91">
        <v>0</v>
      </c>
      <c r="M78" s="91">
        <v>0</v>
      </c>
      <c r="N78" s="91">
        <v>0</v>
      </c>
      <c r="O78" s="91">
        <v>13560326</v>
      </c>
      <c r="P78" s="91">
        <f t="shared" si="14"/>
        <v>10904.703545551776</v>
      </c>
      <c r="Q78" s="91">
        <v>9673</v>
      </c>
      <c r="R78" s="92" t="s">
        <v>97</v>
      </c>
    </row>
    <row r="79" spans="1:21" ht="34.9" customHeight="1" x14ac:dyDescent="0.25">
      <c r="A79" s="167" t="s">
        <v>81</v>
      </c>
      <c r="B79" s="167"/>
      <c r="C79" s="167"/>
      <c r="D79" s="167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</row>
    <row r="80" spans="1:21" ht="34.9" customHeight="1" x14ac:dyDescent="0.25">
      <c r="A80" s="166" t="s">
        <v>74</v>
      </c>
      <c r="B80" s="166"/>
      <c r="C80" s="148" t="s">
        <v>21</v>
      </c>
      <c r="D80" s="148" t="s">
        <v>21</v>
      </c>
      <c r="E80" s="148" t="s">
        <v>21</v>
      </c>
      <c r="F80" s="106" t="s">
        <v>21</v>
      </c>
      <c r="G80" s="106" t="s">
        <v>21</v>
      </c>
      <c r="H80" s="107">
        <f>SUM(H81:H93)</f>
        <v>9450</v>
      </c>
      <c r="I80" s="107">
        <f t="shared" ref="I80:O80" si="16">SUM(I81:I93)</f>
        <v>0</v>
      </c>
      <c r="J80" s="107">
        <f t="shared" si="16"/>
        <v>7354.8</v>
      </c>
      <c r="K80" s="107">
        <f t="shared" si="16"/>
        <v>61431109</v>
      </c>
      <c r="L80" s="107">
        <f t="shared" si="16"/>
        <v>0</v>
      </c>
      <c r="M80" s="107">
        <f t="shared" si="16"/>
        <v>0</v>
      </c>
      <c r="N80" s="107">
        <f t="shared" si="16"/>
        <v>0</v>
      </c>
      <c r="O80" s="107">
        <f t="shared" si="16"/>
        <v>61431109</v>
      </c>
      <c r="P80" s="107">
        <f>K80/H80</f>
        <v>6500.6464550264554</v>
      </c>
      <c r="Q80" s="109" t="s">
        <v>21</v>
      </c>
      <c r="R80" s="109" t="s">
        <v>21</v>
      </c>
      <c r="U80" s="2"/>
    </row>
    <row r="81" spans="1:18" s="93" customFormat="1" ht="22.9" customHeight="1" x14ac:dyDescent="0.25">
      <c r="A81" s="73" t="s">
        <v>1231</v>
      </c>
      <c r="B81" s="46" t="s">
        <v>139</v>
      </c>
      <c r="C81" s="156">
        <v>1966</v>
      </c>
      <c r="D81" s="156" t="s">
        <v>239</v>
      </c>
      <c r="E81" s="156" t="s">
        <v>20</v>
      </c>
      <c r="F81" s="76">
        <v>2</v>
      </c>
      <c r="G81" s="76">
        <v>2</v>
      </c>
      <c r="H81" s="19">
        <v>650</v>
      </c>
      <c r="I81" s="19">
        <v>0</v>
      </c>
      <c r="J81" s="19">
        <v>569.70000000000005</v>
      </c>
      <c r="K81" s="91">
        <f t="shared" ref="K81:K93" si="17">SUM(L81:O81)</f>
        <v>5973000</v>
      </c>
      <c r="L81" s="19">
        <v>0</v>
      </c>
      <c r="M81" s="19">
        <v>0</v>
      </c>
      <c r="N81" s="19">
        <v>0</v>
      </c>
      <c r="O81" s="19">
        <v>5973000</v>
      </c>
      <c r="P81" s="19">
        <f t="shared" ref="P81:P93" si="18">O81/H81</f>
        <v>9189.2307692307695</v>
      </c>
      <c r="Q81" s="19">
        <v>9673</v>
      </c>
      <c r="R81" s="73" t="s">
        <v>95</v>
      </c>
    </row>
    <row r="82" spans="1:18" s="93" customFormat="1" ht="22.9" customHeight="1" x14ac:dyDescent="0.25">
      <c r="A82" s="73" t="s">
        <v>1232</v>
      </c>
      <c r="B82" s="55" t="s">
        <v>140</v>
      </c>
      <c r="C82" s="156">
        <v>1965</v>
      </c>
      <c r="D82" s="156" t="s">
        <v>239</v>
      </c>
      <c r="E82" s="156" t="s">
        <v>20</v>
      </c>
      <c r="F82" s="76">
        <v>2</v>
      </c>
      <c r="G82" s="76">
        <v>2</v>
      </c>
      <c r="H82" s="19">
        <v>615</v>
      </c>
      <c r="I82" s="19">
        <v>0</v>
      </c>
      <c r="J82" s="19">
        <v>575.9</v>
      </c>
      <c r="K82" s="91">
        <f t="shared" si="17"/>
        <v>6604059</v>
      </c>
      <c r="L82" s="19">
        <v>0</v>
      </c>
      <c r="M82" s="19">
        <v>0</v>
      </c>
      <c r="N82" s="19">
        <v>0</v>
      </c>
      <c r="O82" s="19">
        <v>6604059</v>
      </c>
      <c r="P82" s="19">
        <f t="shared" si="18"/>
        <v>10738.307317073171</v>
      </c>
      <c r="Q82" s="19">
        <v>9673</v>
      </c>
      <c r="R82" s="73" t="s">
        <v>97</v>
      </c>
    </row>
    <row r="83" spans="1:18" s="93" customFormat="1" ht="22.9" customHeight="1" x14ac:dyDescent="0.25">
      <c r="A83" s="73" t="s">
        <v>1233</v>
      </c>
      <c r="B83" s="55" t="s">
        <v>141</v>
      </c>
      <c r="C83" s="156">
        <v>1964</v>
      </c>
      <c r="D83" s="156" t="s">
        <v>239</v>
      </c>
      <c r="E83" s="156" t="s">
        <v>20</v>
      </c>
      <c r="F83" s="76">
        <v>2</v>
      </c>
      <c r="G83" s="76">
        <v>2</v>
      </c>
      <c r="H83" s="19">
        <v>409</v>
      </c>
      <c r="I83" s="19">
        <v>0</v>
      </c>
      <c r="J83" s="19">
        <v>367.7</v>
      </c>
      <c r="K83" s="91">
        <f t="shared" si="17"/>
        <v>4065700</v>
      </c>
      <c r="L83" s="19">
        <v>0</v>
      </c>
      <c r="M83" s="19">
        <v>0</v>
      </c>
      <c r="N83" s="19">
        <v>0</v>
      </c>
      <c r="O83" s="19">
        <v>4065700</v>
      </c>
      <c r="P83" s="19">
        <f t="shared" si="18"/>
        <v>9940.5867970660147</v>
      </c>
      <c r="Q83" s="19">
        <v>9673</v>
      </c>
      <c r="R83" s="73" t="s">
        <v>95</v>
      </c>
    </row>
    <row r="84" spans="1:18" s="93" customFormat="1" ht="22.9" customHeight="1" x14ac:dyDescent="0.25">
      <c r="A84" s="73" t="s">
        <v>1234</v>
      </c>
      <c r="B84" s="55" t="s">
        <v>142</v>
      </c>
      <c r="C84" s="156">
        <v>1964</v>
      </c>
      <c r="D84" s="156" t="s">
        <v>239</v>
      </c>
      <c r="E84" s="156" t="s">
        <v>20</v>
      </c>
      <c r="F84" s="76">
        <v>2</v>
      </c>
      <c r="G84" s="76">
        <v>2</v>
      </c>
      <c r="H84" s="19">
        <v>409</v>
      </c>
      <c r="I84" s="19">
        <v>0</v>
      </c>
      <c r="J84" s="19">
        <v>367.7</v>
      </c>
      <c r="K84" s="91">
        <f t="shared" si="17"/>
        <v>4065700</v>
      </c>
      <c r="L84" s="19">
        <v>0</v>
      </c>
      <c r="M84" s="19">
        <v>0</v>
      </c>
      <c r="N84" s="19">
        <v>0</v>
      </c>
      <c r="O84" s="19">
        <v>4065700</v>
      </c>
      <c r="P84" s="19">
        <f t="shared" si="18"/>
        <v>9940.5867970660147</v>
      </c>
      <c r="Q84" s="19">
        <v>9673</v>
      </c>
      <c r="R84" s="73" t="s">
        <v>96</v>
      </c>
    </row>
    <row r="85" spans="1:18" s="93" customFormat="1" ht="22.9" customHeight="1" x14ac:dyDescent="0.25">
      <c r="A85" s="73" t="s">
        <v>1235</v>
      </c>
      <c r="B85" s="55" t="s">
        <v>143</v>
      </c>
      <c r="C85" s="156">
        <v>1967</v>
      </c>
      <c r="D85" s="156" t="s">
        <v>239</v>
      </c>
      <c r="E85" s="156" t="s">
        <v>20</v>
      </c>
      <c r="F85" s="76">
        <v>2</v>
      </c>
      <c r="G85" s="76">
        <v>2</v>
      </c>
      <c r="H85" s="19">
        <v>625</v>
      </c>
      <c r="I85" s="19">
        <v>0</v>
      </c>
      <c r="J85" s="19">
        <v>587.9</v>
      </c>
      <c r="K85" s="91">
        <f t="shared" si="17"/>
        <v>6428500</v>
      </c>
      <c r="L85" s="19">
        <v>0</v>
      </c>
      <c r="M85" s="19">
        <v>0</v>
      </c>
      <c r="N85" s="19">
        <v>0</v>
      </c>
      <c r="O85" s="19">
        <v>6428500</v>
      </c>
      <c r="P85" s="19">
        <f t="shared" si="18"/>
        <v>10285.6</v>
      </c>
      <c r="Q85" s="19">
        <v>9673</v>
      </c>
      <c r="R85" s="73" t="s">
        <v>96</v>
      </c>
    </row>
    <row r="86" spans="1:18" s="93" customFormat="1" ht="22.9" customHeight="1" x14ac:dyDescent="0.25">
      <c r="A86" s="73" t="s">
        <v>1236</v>
      </c>
      <c r="B86" s="55" t="s">
        <v>144</v>
      </c>
      <c r="C86" s="156">
        <v>1965</v>
      </c>
      <c r="D86" s="156" t="s">
        <v>239</v>
      </c>
      <c r="E86" s="156" t="s">
        <v>20</v>
      </c>
      <c r="F86" s="76">
        <v>2</v>
      </c>
      <c r="G86" s="76">
        <v>2</v>
      </c>
      <c r="H86" s="19">
        <v>426</v>
      </c>
      <c r="I86" s="19">
        <v>0</v>
      </c>
      <c r="J86" s="19">
        <v>381.3</v>
      </c>
      <c r="K86" s="91">
        <f t="shared" si="17"/>
        <v>3960000</v>
      </c>
      <c r="L86" s="19">
        <v>0</v>
      </c>
      <c r="M86" s="19">
        <v>0</v>
      </c>
      <c r="N86" s="19">
        <v>0</v>
      </c>
      <c r="O86" s="19">
        <v>3960000</v>
      </c>
      <c r="P86" s="19">
        <f t="shared" si="18"/>
        <v>9295.7746478873232</v>
      </c>
      <c r="Q86" s="19">
        <v>9673</v>
      </c>
      <c r="R86" s="73" t="s">
        <v>96</v>
      </c>
    </row>
    <row r="87" spans="1:18" s="93" customFormat="1" ht="22.9" customHeight="1" x14ac:dyDescent="0.25">
      <c r="A87" s="73" t="s">
        <v>1237</v>
      </c>
      <c r="B87" s="55" t="s">
        <v>145</v>
      </c>
      <c r="C87" s="156">
        <v>1965</v>
      </c>
      <c r="D87" s="156" t="s">
        <v>239</v>
      </c>
      <c r="E87" s="156" t="s">
        <v>20</v>
      </c>
      <c r="F87" s="76">
        <v>2</v>
      </c>
      <c r="G87" s="76">
        <v>2</v>
      </c>
      <c r="H87" s="19">
        <v>426</v>
      </c>
      <c r="I87" s="19">
        <v>0</v>
      </c>
      <c r="J87" s="19">
        <v>381.3</v>
      </c>
      <c r="K87" s="91">
        <f t="shared" si="17"/>
        <v>3960000</v>
      </c>
      <c r="L87" s="19">
        <v>0</v>
      </c>
      <c r="M87" s="19">
        <v>0</v>
      </c>
      <c r="N87" s="19">
        <v>0</v>
      </c>
      <c r="O87" s="19">
        <v>3960000</v>
      </c>
      <c r="P87" s="19">
        <f t="shared" si="18"/>
        <v>9295.7746478873232</v>
      </c>
      <c r="Q87" s="19">
        <v>9673</v>
      </c>
      <c r="R87" s="73" t="s">
        <v>96</v>
      </c>
    </row>
    <row r="88" spans="1:18" s="93" customFormat="1" ht="22.9" customHeight="1" x14ac:dyDescent="0.25">
      <c r="A88" s="73" t="s">
        <v>1238</v>
      </c>
      <c r="B88" s="46" t="s">
        <v>146</v>
      </c>
      <c r="C88" s="156">
        <v>1984</v>
      </c>
      <c r="D88" s="156" t="s">
        <v>239</v>
      </c>
      <c r="E88" s="156" t="s">
        <v>20</v>
      </c>
      <c r="F88" s="76">
        <v>2</v>
      </c>
      <c r="G88" s="76">
        <v>3</v>
      </c>
      <c r="H88" s="19">
        <v>1054</v>
      </c>
      <c r="I88" s="19">
        <v>0</v>
      </c>
      <c r="J88" s="19">
        <v>849</v>
      </c>
      <c r="K88" s="91">
        <f t="shared" si="17"/>
        <v>4732200</v>
      </c>
      <c r="L88" s="19">
        <v>0</v>
      </c>
      <c r="M88" s="19">
        <v>0</v>
      </c>
      <c r="N88" s="19">
        <v>0</v>
      </c>
      <c r="O88" s="19">
        <v>4732200</v>
      </c>
      <c r="P88" s="19">
        <f t="shared" si="18"/>
        <v>4489.7533206831122</v>
      </c>
      <c r="Q88" s="19">
        <v>9673</v>
      </c>
      <c r="R88" s="73" t="s">
        <v>95</v>
      </c>
    </row>
    <row r="89" spans="1:18" s="93" customFormat="1" ht="22.9" customHeight="1" x14ac:dyDescent="0.25">
      <c r="A89" s="73" t="s">
        <v>1239</v>
      </c>
      <c r="B89" s="46" t="s">
        <v>147</v>
      </c>
      <c r="C89" s="156">
        <v>1966</v>
      </c>
      <c r="D89" s="156" t="s">
        <v>239</v>
      </c>
      <c r="E89" s="156" t="s">
        <v>20</v>
      </c>
      <c r="F89" s="76">
        <v>3</v>
      </c>
      <c r="G89" s="76">
        <v>3</v>
      </c>
      <c r="H89" s="19">
        <v>2255</v>
      </c>
      <c r="I89" s="19">
        <v>0</v>
      </c>
      <c r="J89" s="19">
        <v>1546.6</v>
      </c>
      <c r="K89" s="91">
        <f t="shared" si="17"/>
        <v>6313500</v>
      </c>
      <c r="L89" s="19">
        <v>0</v>
      </c>
      <c r="M89" s="19">
        <v>0</v>
      </c>
      <c r="N89" s="19">
        <v>0</v>
      </c>
      <c r="O89" s="19">
        <v>6313500</v>
      </c>
      <c r="P89" s="19">
        <f t="shared" si="18"/>
        <v>2799.778270509978</v>
      </c>
      <c r="Q89" s="19">
        <v>9673</v>
      </c>
      <c r="R89" s="73" t="s">
        <v>97</v>
      </c>
    </row>
    <row r="90" spans="1:18" s="93" customFormat="1" ht="22.9" customHeight="1" x14ac:dyDescent="0.25">
      <c r="A90" s="73" t="s">
        <v>1240</v>
      </c>
      <c r="B90" s="46" t="s">
        <v>148</v>
      </c>
      <c r="C90" s="156">
        <v>1985</v>
      </c>
      <c r="D90" s="156" t="s">
        <v>239</v>
      </c>
      <c r="E90" s="156" t="s">
        <v>22</v>
      </c>
      <c r="F90" s="76">
        <v>2</v>
      </c>
      <c r="G90" s="76">
        <v>2</v>
      </c>
      <c r="H90" s="19">
        <v>859</v>
      </c>
      <c r="I90" s="19">
        <v>0</v>
      </c>
      <c r="J90" s="19">
        <v>494.5</v>
      </c>
      <c r="K90" s="91">
        <f t="shared" si="17"/>
        <v>3822550</v>
      </c>
      <c r="L90" s="19">
        <v>0</v>
      </c>
      <c r="M90" s="19">
        <v>0</v>
      </c>
      <c r="N90" s="19">
        <v>0</v>
      </c>
      <c r="O90" s="19">
        <v>3822550</v>
      </c>
      <c r="P90" s="19">
        <f t="shared" si="18"/>
        <v>4450</v>
      </c>
      <c r="Q90" s="19">
        <v>9673</v>
      </c>
      <c r="R90" s="73" t="s">
        <v>95</v>
      </c>
    </row>
    <row r="91" spans="1:18" s="93" customFormat="1" ht="22.9" customHeight="1" x14ac:dyDescent="0.25">
      <c r="A91" s="73" t="s">
        <v>1241</v>
      </c>
      <c r="B91" s="46" t="s">
        <v>149</v>
      </c>
      <c r="C91" s="156">
        <v>1986</v>
      </c>
      <c r="D91" s="156" t="s">
        <v>239</v>
      </c>
      <c r="E91" s="156" t="s">
        <v>22</v>
      </c>
      <c r="F91" s="76">
        <v>2</v>
      </c>
      <c r="G91" s="76">
        <v>2</v>
      </c>
      <c r="H91" s="19">
        <v>862</v>
      </c>
      <c r="I91" s="19">
        <v>0</v>
      </c>
      <c r="J91" s="19">
        <v>498.2</v>
      </c>
      <c r="K91" s="91">
        <f t="shared" si="17"/>
        <v>3835900</v>
      </c>
      <c r="L91" s="19">
        <v>0</v>
      </c>
      <c r="M91" s="19">
        <v>0</v>
      </c>
      <c r="N91" s="19">
        <v>0</v>
      </c>
      <c r="O91" s="19">
        <v>3835900</v>
      </c>
      <c r="P91" s="19">
        <f t="shared" si="18"/>
        <v>4450</v>
      </c>
      <c r="Q91" s="19">
        <v>9673</v>
      </c>
      <c r="R91" s="73" t="s">
        <v>95</v>
      </c>
    </row>
    <row r="92" spans="1:18" s="93" customFormat="1" ht="22.9" customHeight="1" x14ac:dyDescent="0.25">
      <c r="A92" s="73" t="s">
        <v>1242</v>
      </c>
      <c r="B92" s="55" t="s">
        <v>150</v>
      </c>
      <c r="C92" s="156">
        <v>1964</v>
      </c>
      <c r="D92" s="156" t="s">
        <v>239</v>
      </c>
      <c r="E92" s="156" t="s">
        <v>20</v>
      </c>
      <c r="F92" s="76">
        <v>2</v>
      </c>
      <c r="G92" s="76">
        <v>2</v>
      </c>
      <c r="H92" s="19">
        <v>430</v>
      </c>
      <c r="I92" s="19">
        <v>0</v>
      </c>
      <c r="J92" s="19">
        <v>373.4</v>
      </c>
      <c r="K92" s="91">
        <f t="shared" si="17"/>
        <v>3835000</v>
      </c>
      <c r="L92" s="19">
        <v>0</v>
      </c>
      <c r="M92" s="19">
        <v>0</v>
      </c>
      <c r="N92" s="19">
        <v>0</v>
      </c>
      <c r="O92" s="19">
        <v>3835000</v>
      </c>
      <c r="P92" s="19">
        <f t="shared" si="18"/>
        <v>8918.6046511627901</v>
      </c>
      <c r="Q92" s="19">
        <v>9673</v>
      </c>
      <c r="R92" s="73" t="s">
        <v>97</v>
      </c>
    </row>
    <row r="93" spans="1:18" s="93" customFormat="1" ht="22.9" customHeight="1" x14ac:dyDescent="0.25">
      <c r="A93" s="73" t="s">
        <v>1243</v>
      </c>
      <c r="B93" s="55" t="s">
        <v>151</v>
      </c>
      <c r="C93" s="156">
        <v>1963</v>
      </c>
      <c r="D93" s="156" t="s">
        <v>239</v>
      </c>
      <c r="E93" s="156" t="s">
        <v>20</v>
      </c>
      <c r="F93" s="76">
        <v>2</v>
      </c>
      <c r="G93" s="76">
        <v>2</v>
      </c>
      <c r="H93" s="19">
        <v>430</v>
      </c>
      <c r="I93" s="19">
        <v>0</v>
      </c>
      <c r="J93" s="19">
        <v>361.6</v>
      </c>
      <c r="K93" s="91">
        <f t="shared" si="17"/>
        <v>3835000</v>
      </c>
      <c r="L93" s="19">
        <v>0</v>
      </c>
      <c r="M93" s="19">
        <v>0</v>
      </c>
      <c r="N93" s="19">
        <v>0</v>
      </c>
      <c r="O93" s="19">
        <v>3835000</v>
      </c>
      <c r="P93" s="19">
        <f t="shared" si="18"/>
        <v>8918.6046511627901</v>
      </c>
      <c r="Q93" s="19">
        <v>9673</v>
      </c>
      <c r="R93" s="73" t="s">
        <v>97</v>
      </c>
    </row>
    <row r="94" spans="1:18" ht="34.9" customHeight="1" x14ac:dyDescent="0.25">
      <c r="A94" s="167" t="s">
        <v>2192</v>
      </c>
      <c r="B94" s="167"/>
      <c r="C94" s="167"/>
      <c r="D94" s="167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</row>
    <row r="95" spans="1:18" ht="34.9" customHeight="1" x14ac:dyDescent="0.25">
      <c r="A95" s="166" t="s">
        <v>183</v>
      </c>
      <c r="B95" s="166"/>
      <c r="C95" s="148" t="s">
        <v>21</v>
      </c>
      <c r="D95" s="148" t="s">
        <v>21</v>
      </c>
      <c r="E95" s="148" t="s">
        <v>21</v>
      </c>
      <c r="F95" s="106" t="s">
        <v>21</v>
      </c>
      <c r="G95" s="106" t="s">
        <v>21</v>
      </c>
      <c r="H95" s="107">
        <f>SUM(H96:H99)</f>
        <v>3407.76</v>
      </c>
      <c r="I95" s="107">
        <f t="shared" ref="I95:P95" si="19">SUM(I96:I99)</f>
        <v>0</v>
      </c>
      <c r="J95" s="107">
        <f t="shared" si="19"/>
        <v>2910.2</v>
      </c>
      <c r="K95" s="107">
        <f t="shared" si="19"/>
        <v>7237308</v>
      </c>
      <c r="L95" s="107">
        <f t="shared" si="19"/>
        <v>0</v>
      </c>
      <c r="M95" s="107">
        <f t="shared" si="19"/>
        <v>0</v>
      </c>
      <c r="N95" s="107">
        <f t="shared" si="19"/>
        <v>0</v>
      </c>
      <c r="O95" s="107">
        <f t="shared" si="19"/>
        <v>7237308</v>
      </c>
      <c r="P95" s="107">
        <f t="shared" si="19"/>
        <v>6112.7398821510424</v>
      </c>
      <c r="Q95" s="108" t="s">
        <v>21</v>
      </c>
      <c r="R95" s="109" t="s">
        <v>21</v>
      </c>
    </row>
    <row r="96" spans="1:18" ht="22.9" customHeight="1" x14ac:dyDescent="0.25">
      <c r="A96" s="74" t="s">
        <v>1244</v>
      </c>
      <c r="B96" s="46" t="s">
        <v>179</v>
      </c>
      <c r="C96" s="125">
        <v>1948</v>
      </c>
      <c r="D96" s="76">
        <v>2009</v>
      </c>
      <c r="E96" s="94" t="s">
        <v>20</v>
      </c>
      <c r="F96" s="76">
        <v>2</v>
      </c>
      <c r="G96" s="76">
        <v>2</v>
      </c>
      <c r="H96" s="19">
        <v>564.12</v>
      </c>
      <c r="I96" s="19">
        <v>0</v>
      </c>
      <c r="J96" s="19">
        <v>524.1</v>
      </c>
      <c r="K96" s="91">
        <f t="shared" ref="K96:K99" si="20">SUM(L96:O96)</f>
        <v>494884</v>
      </c>
      <c r="L96" s="19">
        <v>0</v>
      </c>
      <c r="M96" s="19">
        <v>0</v>
      </c>
      <c r="N96" s="19">
        <v>0</v>
      </c>
      <c r="O96" s="19">
        <v>494884</v>
      </c>
      <c r="P96" s="19">
        <f>O96/H96</f>
        <v>877.26724810324049</v>
      </c>
      <c r="Q96" s="19">
        <v>9673</v>
      </c>
      <c r="R96" s="73" t="s">
        <v>95</v>
      </c>
    </row>
    <row r="97" spans="1:19" ht="22.9" customHeight="1" x14ac:dyDescent="0.25">
      <c r="A97" s="74" t="s">
        <v>1245</v>
      </c>
      <c r="B97" s="46" t="s">
        <v>180</v>
      </c>
      <c r="C97" s="125">
        <v>1955</v>
      </c>
      <c r="D97" s="76">
        <v>2009</v>
      </c>
      <c r="E97" s="94" t="s">
        <v>20</v>
      </c>
      <c r="F97" s="76">
        <v>2</v>
      </c>
      <c r="G97" s="76">
        <v>2</v>
      </c>
      <c r="H97" s="19">
        <v>929.12</v>
      </c>
      <c r="I97" s="19">
        <v>0</v>
      </c>
      <c r="J97" s="19">
        <v>853.6</v>
      </c>
      <c r="K97" s="91">
        <f t="shared" si="20"/>
        <v>750384</v>
      </c>
      <c r="L97" s="19">
        <v>0</v>
      </c>
      <c r="M97" s="19">
        <v>0</v>
      </c>
      <c r="N97" s="19">
        <v>0</v>
      </c>
      <c r="O97" s="19">
        <v>750384</v>
      </c>
      <c r="P97" s="19">
        <f>O97/H97</f>
        <v>807.62872395384875</v>
      </c>
      <c r="Q97" s="19">
        <v>9673</v>
      </c>
      <c r="R97" s="73" t="s">
        <v>95</v>
      </c>
    </row>
    <row r="98" spans="1:19" ht="22.9" customHeight="1" x14ac:dyDescent="0.25">
      <c r="A98" s="74" t="s">
        <v>1246</v>
      </c>
      <c r="B98" s="46" t="s">
        <v>181</v>
      </c>
      <c r="C98" s="103">
        <v>1952</v>
      </c>
      <c r="D98" s="76">
        <v>2009</v>
      </c>
      <c r="E98" s="94" t="s">
        <v>20</v>
      </c>
      <c r="F98" s="76">
        <v>2</v>
      </c>
      <c r="G98" s="76">
        <v>1</v>
      </c>
      <c r="H98" s="19">
        <v>308.8</v>
      </c>
      <c r="I98" s="19">
        <v>0</v>
      </c>
      <c r="J98" s="19">
        <v>234.7</v>
      </c>
      <c r="K98" s="91">
        <f t="shared" si="20"/>
        <v>266160</v>
      </c>
      <c r="L98" s="19">
        <v>0</v>
      </c>
      <c r="M98" s="19">
        <v>0</v>
      </c>
      <c r="N98" s="19">
        <v>0</v>
      </c>
      <c r="O98" s="19">
        <v>266160</v>
      </c>
      <c r="P98" s="19">
        <f>O98/H98</f>
        <v>861.9170984455958</v>
      </c>
      <c r="Q98" s="19">
        <v>9673</v>
      </c>
      <c r="R98" s="73" t="s">
        <v>97</v>
      </c>
    </row>
    <row r="99" spans="1:19" ht="22.9" customHeight="1" x14ac:dyDescent="0.25">
      <c r="A99" s="74" t="s">
        <v>1247</v>
      </c>
      <c r="B99" s="46" t="s">
        <v>182</v>
      </c>
      <c r="C99" s="103">
        <v>1987</v>
      </c>
      <c r="D99" s="76">
        <v>2009</v>
      </c>
      <c r="E99" s="94" t="s">
        <v>20</v>
      </c>
      <c r="F99" s="76">
        <v>3</v>
      </c>
      <c r="G99" s="76">
        <v>3</v>
      </c>
      <c r="H99" s="19">
        <v>1605.72</v>
      </c>
      <c r="I99" s="19">
        <v>0</v>
      </c>
      <c r="J99" s="19">
        <v>1297.8</v>
      </c>
      <c r="K99" s="91">
        <f t="shared" si="20"/>
        <v>5725880</v>
      </c>
      <c r="L99" s="19">
        <v>0</v>
      </c>
      <c r="M99" s="19">
        <v>0</v>
      </c>
      <c r="N99" s="19">
        <v>0</v>
      </c>
      <c r="O99" s="19">
        <v>5725880</v>
      </c>
      <c r="P99" s="19">
        <f>O99/H99</f>
        <v>3565.9268116483572</v>
      </c>
      <c r="Q99" s="19">
        <v>9673</v>
      </c>
      <c r="R99" s="73" t="s">
        <v>96</v>
      </c>
    </row>
    <row r="100" spans="1:19" ht="34.9" customHeight="1" x14ac:dyDescent="0.25">
      <c r="A100" s="167" t="s">
        <v>2193</v>
      </c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</row>
    <row r="101" spans="1:19" ht="34.9" customHeight="1" x14ac:dyDescent="0.25">
      <c r="A101" s="166" t="s">
        <v>835</v>
      </c>
      <c r="B101" s="166"/>
      <c r="C101" s="148" t="s">
        <v>21</v>
      </c>
      <c r="D101" s="148" t="s">
        <v>21</v>
      </c>
      <c r="E101" s="148" t="s">
        <v>21</v>
      </c>
      <c r="F101" s="106" t="s">
        <v>21</v>
      </c>
      <c r="G101" s="106" t="s">
        <v>21</v>
      </c>
      <c r="H101" s="107">
        <f>SUM(H102:H106)</f>
        <v>2304.1</v>
      </c>
      <c r="I101" s="107">
        <f t="shared" ref="I101:O101" si="21">SUM(I102:I106)</f>
        <v>0</v>
      </c>
      <c r="J101" s="107">
        <f t="shared" si="21"/>
        <v>1765.3000000000002</v>
      </c>
      <c r="K101" s="107">
        <f t="shared" si="21"/>
        <v>24216924</v>
      </c>
      <c r="L101" s="107">
        <f t="shared" si="21"/>
        <v>0</v>
      </c>
      <c r="M101" s="107">
        <f t="shared" si="21"/>
        <v>0</v>
      </c>
      <c r="N101" s="107">
        <f t="shared" si="21"/>
        <v>0</v>
      </c>
      <c r="O101" s="107">
        <f t="shared" si="21"/>
        <v>24216924</v>
      </c>
      <c r="P101" s="34">
        <f>K101/H101</f>
        <v>10510.361529447508</v>
      </c>
      <c r="Q101" s="108" t="s">
        <v>21</v>
      </c>
      <c r="R101" s="109" t="s">
        <v>21</v>
      </c>
      <c r="S101" s="18">
        <f>O101</f>
        <v>24216924</v>
      </c>
    </row>
    <row r="102" spans="1:19" ht="25.9" customHeight="1" x14ac:dyDescent="0.25">
      <c r="A102" s="74" t="s">
        <v>1248</v>
      </c>
      <c r="B102" s="46" t="s">
        <v>158</v>
      </c>
      <c r="C102" s="156">
        <v>1966</v>
      </c>
      <c r="D102" s="156" t="s">
        <v>239</v>
      </c>
      <c r="E102" s="156" t="s">
        <v>20</v>
      </c>
      <c r="F102" s="76">
        <v>2</v>
      </c>
      <c r="G102" s="76">
        <v>2</v>
      </c>
      <c r="H102" s="48">
        <v>593.6</v>
      </c>
      <c r="I102" s="48">
        <v>0</v>
      </c>
      <c r="J102" s="48">
        <v>555.6</v>
      </c>
      <c r="K102" s="91">
        <f>SUM(L102:O102)</f>
        <v>6017440</v>
      </c>
      <c r="L102" s="48">
        <v>0</v>
      </c>
      <c r="M102" s="48">
        <v>0</v>
      </c>
      <c r="N102" s="48">
        <v>0</v>
      </c>
      <c r="O102" s="48">
        <v>6017440</v>
      </c>
      <c r="P102" s="48">
        <f>O102/H102</f>
        <v>10137.196765498651</v>
      </c>
      <c r="Q102" s="48">
        <v>9673</v>
      </c>
      <c r="R102" s="73" t="s">
        <v>97</v>
      </c>
      <c r="S102" s="18"/>
    </row>
    <row r="103" spans="1:19" ht="25.9" customHeight="1" x14ac:dyDescent="0.25">
      <c r="A103" s="74" t="s">
        <v>1249</v>
      </c>
      <c r="B103" s="46" t="s">
        <v>159</v>
      </c>
      <c r="C103" s="156">
        <v>1966</v>
      </c>
      <c r="D103" s="156" t="s">
        <v>239</v>
      </c>
      <c r="E103" s="156" t="s">
        <v>20</v>
      </c>
      <c r="F103" s="76">
        <v>2</v>
      </c>
      <c r="G103" s="76">
        <v>2</v>
      </c>
      <c r="H103" s="48">
        <v>405.2</v>
      </c>
      <c r="I103" s="48">
        <v>0</v>
      </c>
      <c r="J103" s="48">
        <v>364.8</v>
      </c>
      <c r="K103" s="91">
        <f t="shared" ref="K103:K106" si="22">SUM(L103:O103)</f>
        <v>4431170</v>
      </c>
      <c r="L103" s="48">
        <v>0</v>
      </c>
      <c r="M103" s="48">
        <v>0</v>
      </c>
      <c r="N103" s="48">
        <v>0</v>
      </c>
      <c r="O103" s="48">
        <v>4431170</v>
      </c>
      <c r="P103" s="48">
        <f>O103/H103</f>
        <v>10935.760118460021</v>
      </c>
      <c r="Q103" s="48">
        <v>9673</v>
      </c>
      <c r="R103" s="73" t="s">
        <v>96</v>
      </c>
      <c r="S103" s="18"/>
    </row>
    <row r="104" spans="1:19" ht="25.9" customHeight="1" x14ac:dyDescent="0.25">
      <c r="A104" s="74" t="s">
        <v>1250</v>
      </c>
      <c r="B104" s="46" t="s">
        <v>160</v>
      </c>
      <c r="C104" s="156">
        <v>1966</v>
      </c>
      <c r="D104" s="156" t="s">
        <v>239</v>
      </c>
      <c r="E104" s="156" t="s">
        <v>20</v>
      </c>
      <c r="F104" s="76">
        <v>2</v>
      </c>
      <c r="G104" s="76">
        <v>2</v>
      </c>
      <c r="H104" s="48">
        <v>406.2</v>
      </c>
      <c r="I104" s="48">
        <v>0</v>
      </c>
      <c r="J104" s="48">
        <v>40.1</v>
      </c>
      <c r="K104" s="91">
        <f t="shared" si="22"/>
        <v>4492300</v>
      </c>
      <c r="L104" s="48">
        <v>0</v>
      </c>
      <c r="M104" s="48">
        <v>0</v>
      </c>
      <c r="N104" s="48">
        <v>0</v>
      </c>
      <c r="O104" s="48">
        <v>4492300</v>
      </c>
      <c r="P104" s="48">
        <f>O104/H104</f>
        <v>11059.330379123585</v>
      </c>
      <c r="Q104" s="48">
        <v>9673</v>
      </c>
      <c r="R104" s="73" t="s">
        <v>96</v>
      </c>
      <c r="S104" s="18"/>
    </row>
    <row r="105" spans="1:19" ht="25.9" customHeight="1" x14ac:dyDescent="0.25">
      <c r="A105" s="74" t="s">
        <v>1251</v>
      </c>
      <c r="B105" s="46" t="s">
        <v>161</v>
      </c>
      <c r="C105" s="156">
        <v>1964</v>
      </c>
      <c r="D105" s="156" t="s">
        <v>239</v>
      </c>
      <c r="E105" s="156" t="s">
        <v>20</v>
      </c>
      <c r="F105" s="76">
        <v>2</v>
      </c>
      <c r="G105" s="76">
        <v>2</v>
      </c>
      <c r="H105" s="48">
        <v>448.2</v>
      </c>
      <c r="I105" s="48">
        <v>0</v>
      </c>
      <c r="J105" s="48">
        <v>399.9</v>
      </c>
      <c r="K105" s="91">
        <f t="shared" si="22"/>
        <v>4588700</v>
      </c>
      <c r="L105" s="48">
        <v>0</v>
      </c>
      <c r="M105" s="48">
        <v>0</v>
      </c>
      <c r="N105" s="48">
        <v>0</v>
      </c>
      <c r="O105" s="48">
        <v>4588700</v>
      </c>
      <c r="P105" s="48">
        <f>O105/H105</f>
        <v>10238.063364569389</v>
      </c>
      <c r="Q105" s="48">
        <v>9673</v>
      </c>
      <c r="R105" s="73" t="s">
        <v>95</v>
      </c>
      <c r="S105" s="18"/>
    </row>
    <row r="106" spans="1:19" ht="25.9" customHeight="1" x14ac:dyDescent="0.25">
      <c r="A106" s="74" t="s">
        <v>1252</v>
      </c>
      <c r="B106" s="46" t="s">
        <v>162</v>
      </c>
      <c r="C106" s="156">
        <v>1964</v>
      </c>
      <c r="D106" s="156" t="s">
        <v>239</v>
      </c>
      <c r="E106" s="156" t="s">
        <v>20</v>
      </c>
      <c r="F106" s="76">
        <v>2</v>
      </c>
      <c r="G106" s="76">
        <v>2</v>
      </c>
      <c r="H106" s="48">
        <v>450.9</v>
      </c>
      <c r="I106" s="48">
        <v>0</v>
      </c>
      <c r="J106" s="48">
        <v>404.9</v>
      </c>
      <c r="K106" s="91">
        <f t="shared" si="22"/>
        <v>4687314</v>
      </c>
      <c r="L106" s="48">
        <v>0</v>
      </c>
      <c r="M106" s="48">
        <v>0</v>
      </c>
      <c r="N106" s="48">
        <v>0</v>
      </c>
      <c r="O106" s="48">
        <v>4687314</v>
      </c>
      <c r="P106" s="48">
        <f>O106/H106</f>
        <v>10395.462408516301</v>
      </c>
      <c r="Q106" s="48">
        <v>9673</v>
      </c>
      <c r="R106" s="73" t="s">
        <v>95</v>
      </c>
      <c r="S106" s="18"/>
    </row>
    <row r="107" spans="1:19" ht="25.9" customHeight="1" x14ac:dyDescent="0.25">
      <c r="A107" s="167" t="s">
        <v>2349</v>
      </c>
      <c r="B107" s="167"/>
      <c r="C107" s="167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8"/>
    </row>
    <row r="108" spans="1:19" ht="34.9" customHeight="1" x14ac:dyDescent="0.25">
      <c r="A108" s="166" t="s">
        <v>2350</v>
      </c>
      <c r="B108" s="166"/>
      <c r="C108" s="148" t="s">
        <v>21</v>
      </c>
      <c r="D108" s="148" t="s">
        <v>21</v>
      </c>
      <c r="E108" s="148" t="s">
        <v>21</v>
      </c>
      <c r="F108" s="106" t="s">
        <v>21</v>
      </c>
      <c r="G108" s="106" t="s">
        <v>21</v>
      </c>
      <c r="H108" s="107">
        <f t="shared" ref="H108:O108" si="23">SUM(H109:H116)</f>
        <v>3790.7000000000007</v>
      </c>
      <c r="I108" s="107">
        <f t="shared" si="23"/>
        <v>0</v>
      </c>
      <c r="J108" s="107">
        <f t="shared" si="23"/>
        <v>3250.2700000000004</v>
      </c>
      <c r="K108" s="107">
        <f t="shared" si="23"/>
        <v>39984580</v>
      </c>
      <c r="L108" s="107">
        <f t="shared" si="23"/>
        <v>0</v>
      </c>
      <c r="M108" s="107">
        <f t="shared" si="23"/>
        <v>0</v>
      </c>
      <c r="N108" s="107">
        <f t="shared" si="23"/>
        <v>0</v>
      </c>
      <c r="O108" s="107">
        <f t="shared" si="23"/>
        <v>39984580</v>
      </c>
      <c r="P108" s="34">
        <f>K108/H108</f>
        <v>10548.072915292689</v>
      </c>
      <c r="Q108" s="108" t="s">
        <v>21</v>
      </c>
      <c r="R108" s="109" t="s">
        <v>21</v>
      </c>
      <c r="S108" s="18"/>
    </row>
    <row r="109" spans="1:19" ht="25.9" customHeight="1" x14ac:dyDescent="0.25">
      <c r="A109" s="74" t="s">
        <v>1253</v>
      </c>
      <c r="B109" s="46" t="s">
        <v>152</v>
      </c>
      <c r="C109" s="156">
        <v>1966</v>
      </c>
      <c r="D109" s="156" t="s">
        <v>239</v>
      </c>
      <c r="E109" s="156" t="s">
        <v>20</v>
      </c>
      <c r="F109" s="76">
        <v>2</v>
      </c>
      <c r="G109" s="76">
        <v>2</v>
      </c>
      <c r="H109" s="19">
        <v>635.4</v>
      </c>
      <c r="I109" s="19">
        <v>0</v>
      </c>
      <c r="J109" s="19">
        <v>597</v>
      </c>
      <c r="K109" s="91">
        <f t="shared" ref="K109:K114" si="24">SUM(L109:O109)</f>
        <v>250000</v>
      </c>
      <c r="L109" s="19">
        <v>0</v>
      </c>
      <c r="M109" s="19">
        <v>0</v>
      </c>
      <c r="N109" s="19">
        <v>0</v>
      </c>
      <c r="O109" s="19">
        <v>250000</v>
      </c>
      <c r="P109" s="19">
        <f t="shared" ref="P109:P114" si="25">O109/H109</f>
        <v>393.45294302801386</v>
      </c>
      <c r="Q109" s="19">
        <v>9673</v>
      </c>
      <c r="R109" s="73" t="s">
        <v>95</v>
      </c>
      <c r="S109" s="18"/>
    </row>
    <row r="110" spans="1:19" ht="25.9" customHeight="1" x14ac:dyDescent="0.25">
      <c r="A110" s="74" t="s">
        <v>1254</v>
      </c>
      <c r="B110" s="46" t="s">
        <v>153</v>
      </c>
      <c r="C110" s="156">
        <v>1964</v>
      </c>
      <c r="D110" s="156" t="s">
        <v>239</v>
      </c>
      <c r="E110" s="156" t="s">
        <v>20</v>
      </c>
      <c r="F110" s="76">
        <v>2</v>
      </c>
      <c r="G110" s="76">
        <v>2</v>
      </c>
      <c r="H110" s="19">
        <v>440.1</v>
      </c>
      <c r="I110" s="19">
        <v>0</v>
      </c>
      <c r="J110" s="19">
        <v>389.7</v>
      </c>
      <c r="K110" s="91">
        <f t="shared" si="24"/>
        <v>7344700</v>
      </c>
      <c r="L110" s="19">
        <v>0</v>
      </c>
      <c r="M110" s="19">
        <v>0</v>
      </c>
      <c r="N110" s="19">
        <v>0</v>
      </c>
      <c r="O110" s="19">
        <v>7344700</v>
      </c>
      <c r="P110" s="19">
        <f t="shared" si="25"/>
        <v>16688.707112019994</v>
      </c>
      <c r="Q110" s="19">
        <v>9673</v>
      </c>
      <c r="R110" s="73" t="s">
        <v>95</v>
      </c>
      <c r="S110" s="18"/>
    </row>
    <row r="111" spans="1:19" ht="25.9" customHeight="1" x14ac:dyDescent="0.25">
      <c r="A111" s="74" t="s">
        <v>1255</v>
      </c>
      <c r="B111" s="46" t="s">
        <v>154</v>
      </c>
      <c r="C111" s="156">
        <v>1963</v>
      </c>
      <c r="D111" s="156" t="s">
        <v>239</v>
      </c>
      <c r="E111" s="156" t="s">
        <v>20</v>
      </c>
      <c r="F111" s="76">
        <v>2</v>
      </c>
      <c r="G111" s="76">
        <v>2</v>
      </c>
      <c r="H111" s="19">
        <v>438.9</v>
      </c>
      <c r="I111" s="19">
        <v>0</v>
      </c>
      <c r="J111" s="19">
        <v>389.67</v>
      </c>
      <c r="K111" s="91">
        <f t="shared" si="24"/>
        <v>7342100</v>
      </c>
      <c r="L111" s="19">
        <v>0</v>
      </c>
      <c r="M111" s="19">
        <v>0</v>
      </c>
      <c r="N111" s="19">
        <v>0</v>
      </c>
      <c r="O111" s="19">
        <v>7342100</v>
      </c>
      <c r="P111" s="19">
        <f t="shared" si="25"/>
        <v>16728.411938938254</v>
      </c>
      <c r="Q111" s="19">
        <v>9673</v>
      </c>
      <c r="R111" s="73" t="s">
        <v>95</v>
      </c>
      <c r="S111" s="18"/>
    </row>
    <row r="112" spans="1:19" ht="25.9" customHeight="1" x14ac:dyDescent="0.25">
      <c r="A112" s="74" t="s">
        <v>1256</v>
      </c>
      <c r="B112" s="46" t="s">
        <v>155</v>
      </c>
      <c r="C112" s="156">
        <v>1966</v>
      </c>
      <c r="D112" s="156" t="s">
        <v>239</v>
      </c>
      <c r="E112" s="156" t="s">
        <v>20</v>
      </c>
      <c r="F112" s="76">
        <v>2</v>
      </c>
      <c r="G112" s="76">
        <v>3</v>
      </c>
      <c r="H112" s="95">
        <v>495.4</v>
      </c>
      <c r="I112" s="19">
        <v>0</v>
      </c>
      <c r="J112" s="19">
        <v>321.10000000000002</v>
      </c>
      <c r="K112" s="91">
        <f t="shared" si="24"/>
        <v>7303180</v>
      </c>
      <c r="L112" s="19">
        <v>0</v>
      </c>
      <c r="M112" s="19">
        <v>0</v>
      </c>
      <c r="N112" s="19">
        <v>0</v>
      </c>
      <c r="O112" s="19">
        <v>7303180</v>
      </c>
      <c r="P112" s="19">
        <f t="shared" si="25"/>
        <v>14741.986273718208</v>
      </c>
      <c r="Q112" s="19">
        <v>9673</v>
      </c>
      <c r="R112" s="73" t="s">
        <v>96</v>
      </c>
      <c r="S112" s="18"/>
    </row>
    <row r="113" spans="1:19" ht="25.9" customHeight="1" x14ac:dyDescent="0.25">
      <c r="A113" s="74" t="s">
        <v>1257</v>
      </c>
      <c r="B113" s="46" t="s">
        <v>156</v>
      </c>
      <c r="C113" s="156">
        <v>1963</v>
      </c>
      <c r="D113" s="156" t="s">
        <v>239</v>
      </c>
      <c r="E113" s="156" t="s">
        <v>20</v>
      </c>
      <c r="F113" s="76">
        <v>2</v>
      </c>
      <c r="G113" s="76">
        <v>2</v>
      </c>
      <c r="H113" s="19">
        <v>357.9</v>
      </c>
      <c r="I113" s="19">
        <v>0</v>
      </c>
      <c r="J113" s="19">
        <v>242.4</v>
      </c>
      <c r="K113" s="91">
        <f t="shared" si="24"/>
        <v>5548830</v>
      </c>
      <c r="L113" s="19">
        <v>0</v>
      </c>
      <c r="M113" s="19">
        <v>0</v>
      </c>
      <c r="N113" s="19">
        <v>0</v>
      </c>
      <c r="O113" s="19">
        <v>5548830</v>
      </c>
      <c r="P113" s="19">
        <f t="shared" si="25"/>
        <v>15503.855825649624</v>
      </c>
      <c r="Q113" s="19">
        <v>9673</v>
      </c>
      <c r="R113" s="73" t="s">
        <v>96</v>
      </c>
      <c r="S113" s="18"/>
    </row>
    <row r="114" spans="1:19" ht="25.9" customHeight="1" x14ac:dyDescent="0.25">
      <c r="A114" s="74" t="s">
        <v>2274</v>
      </c>
      <c r="B114" s="46" t="s">
        <v>157</v>
      </c>
      <c r="C114" s="156">
        <v>1963</v>
      </c>
      <c r="D114" s="156" t="s">
        <v>239</v>
      </c>
      <c r="E114" s="156" t="s">
        <v>20</v>
      </c>
      <c r="F114" s="76">
        <v>2</v>
      </c>
      <c r="G114" s="76">
        <v>2</v>
      </c>
      <c r="H114" s="19">
        <v>359.3</v>
      </c>
      <c r="I114" s="19">
        <v>0</v>
      </c>
      <c r="J114" s="19">
        <v>246.7</v>
      </c>
      <c r="K114" s="91">
        <f t="shared" si="24"/>
        <v>5569550</v>
      </c>
      <c r="L114" s="19">
        <v>0</v>
      </c>
      <c r="M114" s="19">
        <v>0</v>
      </c>
      <c r="N114" s="19">
        <v>0</v>
      </c>
      <c r="O114" s="19">
        <v>5569550</v>
      </c>
      <c r="P114" s="19">
        <f t="shared" si="25"/>
        <v>15501.113275814083</v>
      </c>
      <c r="Q114" s="19">
        <v>9673</v>
      </c>
      <c r="R114" s="73" t="s">
        <v>96</v>
      </c>
      <c r="S114" s="18"/>
    </row>
    <row r="115" spans="1:19" ht="25.15" customHeight="1" x14ac:dyDescent="0.25">
      <c r="A115" s="167" t="s">
        <v>2353</v>
      </c>
      <c r="B115" s="167"/>
      <c r="C115" s="167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</row>
    <row r="116" spans="1:19" ht="34.9" customHeight="1" x14ac:dyDescent="0.25">
      <c r="A116" s="166" t="s">
        <v>69</v>
      </c>
      <c r="B116" s="166"/>
      <c r="C116" s="148" t="s">
        <v>21</v>
      </c>
      <c r="D116" s="148" t="s">
        <v>21</v>
      </c>
      <c r="E116" s="148" t="s">
        <v>21</v>
      </c>
      <c r="F116" s="106" t="s">
        <v>21</v>
      </c>
      <c r="G116" s="106" t="s">
        <v>21</v>
      </c>
      <c r="H116" s="107">
        <f t="shared" ref="H116:O116" si="26">SUM(H117:H119)</f>
        <v>1063.7</v>
      </c>
      <c r="I116" s="107">
        <f t="shared" si="26"/>
        <v>0</v>
      </c>
      <c r="J116" s="107">
        <f t="shared" si="26"/>
        <v>1063.7</v>
      </c>
      <c r="K116" s="107">
        <f t="shared" si="26"/>
        <v>6626220</v>
      </c>
      <c r="L116" s="107">
        <f t="shared" si="26"/>
        <v>0</v>
      </c>
      <c r="M116" s="107">
        <f t="shared" si="26"/>
        <v>0</v>
      </c>
      <c r="N116" s="107">
        <f t="shared" si="26"/>
        <v>0</v>
      </c>
      <c r="O116" s="107">
        <f t="shared" si="26"/>
        <v>6626220</v>
      </c>
      <c r="P116" s="34">
        <f>K116/H116</f>
        <v>6229.4067876280906</v>
      </c>
      <c r="Q116" s="108" t="s">
        <v>21</v>
      </c>
      <c r="R116" s="109" t="s">
        <v>21</v>
      </c>
      <c r="S116" s="18"/>
    </row>
    <row r="117" spans="1:19" ht="25.15" customHeight="1" x14ac:dyDescent="0.25">
      <c r="A117" s="74" t="s">
        <v>1258</v>
      </c>
      <c r="B117" s="46" t="s">
        <v>841</v>
      </c>
      <c r="C117" s="156">
        <v>1963</v>
      </c>
      <c r="D117" s="156" t="s">
        <v>239</v>
      </c>
      <c r="E117" s="156" t="s">
        <v>20</v>
      </c>
      <c r="F117" s="76">
        <v>2</v>
      </c>
      <c r="G117" s="76">
        <v>2</v>
      </c>
      <c r="H117" s="19">
        <v>242</v>
      </c>
      <c r="I117" s="19">
        <v>0</v>
      </c>
      <c r="J117" s="19">
        <v>242</v>
      </c>
      <c r="K117" s="91">
        <f t="shared" ref="K117:K119" si="27">SUM(L117:O117)</f>
        <v>2501400</v>
      </c>
      <c r="L117" s="19">
        <v>0</v>
      </c>
      <c r="M117" s="19">
        <v>0</v>
      </c>
      <c r="N117" s="19">
        <v>0</v>
      </c>
      <c r="O117" s="19">
        <v>2501400</v>
      </c>
      <c r="P117" s="19">
        <f t="shared" ref="P117:P119" si="28">O117/H117</f>
        <v>10336.363636363636</v>
      </c>
      <c r="Q117" s="19">
        <v>9673</v>
      </c>
      <c r="R117" s="73" t="s">
        <v>97</v>
      </c>
      <c r="S117" s="18"/>
    </row>
    <row r="118" spans="1:19" ht="25.15" customHeight="1" x14ac:dyDescent="0.25">
      <c r="A118" s="74" t="s">
        <v>1259</v>
      </c>
      <c r="B118" s="46" t="s">
        <v>842</v>
      </c>
      <c r="C118" s="156">
        <v>1962</v>
      </c>
      <c r="D118" s="156" t="s">
        <v>239</v>
      </c>
      <c r="E118" s="156" t="s">
        <v>20</v>
      </c>
      <c r="F118" s="76">
        <v>2</v>
      </c>
      <c r="G118" s="76">
        <v>2</v>
      </c>
      <c r="H118" s="19">
        <v>244</v>
      </c>
      <c r="I118" s="19">
        <v>0</v>
      </c>
      <c r="J118" s="19">
        <v>244</v>
      </c>
      <c r="K118" s="91">
        <f>SUM(L118:O118)</f>
        <v>2372800</v>
      </c>
      <c r="L118" s="19">
        <v>0</v>
      </c>
      <c r="M118" s="19">
        <v>0</v>
      </c>
      <c r="N118" s="19">
        <v>0</v>
      </c>
      <c r="O118" s="19">
        <v>2372800</v>
      </c>
      <c r="P118" s="19">
        <f t="shared" si="28"/>
        <v>9724.5901639344265</v>
      </c>
      <c r="Q118" s="19">
        <v>9673</v>
      </c>
      <c r="R118" s="73" t="s">
        <v>97</v>
      </c>
      <c r="S118" s="18"/>
    </row>
    <row r="119" spans="1:19" ht="25.15" customHeight="1" x14ac:dyDescent="0.25">
      <c r="A119" s="74" t="s">
        <v>1260</v>
      </c>
      <c r="B119" s="46" t="s">
        <v>843</v>
      </c>
      <c r="C119" s="156">
        <v>1965</v>
      </c>
      <c r="D119" s="156" t="s">
        <v>239</v>
      </c>
      <c r="E119" s="156" t="s">
        <v>20</v>
      </c>
      <c r="F119" s="76">
        <v>2</v>
      </c>
      <c r="G119" s="76">
        <v>2</v>
      </c>
      <c r="H119" s="19">
        <v>577.70000000000005</v>
      </c>
      <c r="I119" s="19">
        <v>0</v>
      </c>
      <c r="J119" s="19">
        <v>577.70000000000005</v>
      </c>
      <c r="K119" s="91">
        <f t="shared" si="27"/>
        <v>1752020</v>
      </c>
      <c r="L119" s="19">
        <f>-N119</f>
        <v>0</v>
      </c>
      <c r="M119" s="19">
        <v>0</v>
      </c>
      <c r="N119" s="19">
        <v>0</v>
      </c>
      <c r="O119" s="19">
        <v>1752020</v>
      </c>
      <c r="P119" s="19">
        <f t="shared" si="28"/>
        <v>3032.7505625757312</v>
      </c>
      <c r="Q119" s="19">
        <v>9673</v>
      </c>
      <c r="R119" s="73" t="s">
        <v>97</v>
      </c>
      <c r="S119" s="18"/>
    </row>
    <row r="120" spans="1:19" ht="25.15" customHeight="1" x14ac:dyDescent="0.25">
      <c r="A120" s="167" t="s">
        <v>2354</v>
      </c>
      <c r="B120" s="167"/>
      <c r="C120" s="167"/>
      <c r="D120" s="167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</row>
    <row r="121" spans="1:19" ht="34.9" customHeight="1" x14ac:dyDescent="0.25">
      <c r="A121" s="166" t="s">
        <v>70</v>
      </c>
      <c r="B121" s="166"/>
      <c r="C121" s="148" t="s">
        <v>21</v>
      </c>
      <c r="D121" s="148" t="s">
        <v>21</v>
      </c>
      <c r="E121" s="148" t="s">
        <v>21</v>
      </c>
      <c r="F121" s="106" t="s">
        <v>21</v>
      </c>
      <c r="G121" s="106" t="s">
        <v>21</v>
      </c>
      <c r="H121" s="107">
        <f>SUM(H122:H131)</f>
        <v>4942.3099999999995</v>
      </c>
      <c r="I121" s="107">
        <f t="shared" ref="I121:N121" si="29">SUM(I122:I131)</f>
        <v>0</v>
      </c>
      <c r="J121" s="107">
        <f t="shared" si="29"/>
        <v>2976.02</v>
      </c>
      <c r="K121" s="107">
        <f t="shared" ref="K121" si="30">SUM(L121:O121)</f>
        <v>46587087</v>
      </c>
      <c r="L121" s="107">
        <f t="shared" si="29"/>
        <v>0</v>
      </c>
      <c r="M121" s="107">
        <f t="shared" si="29"/>
        <v>0</v>
      </c>
      <c r="N121" s="107">
        <f t="shared" si="29"/>
        <v>0</v>
      </c>
      <c r="O121" s="107">
        <f>SUM(O122:O131)</f>
        <v>46587087</v>
      </c>
      <c r="P121" s="34">
        <f t="shared" ref="P121" si="31">K121/H121</f>
        <v>9426.1766259097476</v>
      </c>
      <c r="Q121" s="108" t="s">
        <v>21</v>
      </c>
      <c r="R121" s="109" t="s">
        <v>21</v>
      </c>
    </row>
    <row r="122" spans="1:19" ht="22.9" customHeight="1" x14ac:dyDescent="0.25">
      <c r="A122" s="74" t="s">
        <v>1261</v>
      </c>
      <c r="B122" s="46" t="s">
        <v>163</v>
      </c>
      <c r="C122" s="156">
        <v>1963</v>
      </c>
      <c r="D122" s="156" t="s">
        <v>239</v>
      </c>
      <c r="E122" s="156" t="s">
        <v>20</v>
      </c>
      <c r="F122" s="76">
        <v>2</v>
      </c>
      <c r="G122" s="76">
        <v>2</v>
      </c>
      <c r="H122" s="48">
        <v>397.09</v>
      </c>
      <c r="I122" s="48">
        <v>0</v>
      </c>
      <c r="J122" s="48">
        <v>233.76</v>
      </c>
      <c r="K122" s="47">
        <f>SUM(L122:O122)</f>
        <v>4818363</v>
      </c>
      <c r="L122" s="48">
        <v>0</v>
      </c>
      <c r="M122" s="48">
        <v>0</v>
      </c>
      <c r="N122" s="48">
        <v>0</v>
      </c>
      <c r="O122" s="48">
        <v>4818363</v>
      </c>
      <c r="P122" s="48">
        <f t="shared" ref="P122:P131" si="32">K122/H122</f>
        <v>12134.183686317963</v>
      </c>
      <c r="Q122" s="48">
        <v>9673</v>
      </c>
      <c r="R122" s="73" t="s">
        <v>96</v>
      </c>
    </row>
    <row r="123" spans="1:19" ht="22.9" customHeight="1" x14ac:dyDescent="0.25">
      <c r="A123" s="74" t="s">
        <v>1262</v>
      </c>
      <c r="B123" s="46" t="s">
        <v>164</v>
      </c>
      <c r="C123" s="156">
        <v>1962</v>
      </c>
      <c r="D123" s="156" t="s">
        <v>239</v>
      </c>
      <c r="E123" s="156" t="s">
        <v>20</v>
      </c>
      <c r="F123" s="76">
        <v>2</v>
      </c>
      <c r="G123" s="76">
        <v>2</v>
      </c>
      <c r="H123" s="48">
        <v>424.64</v>
      </c>
      <c r="I123" s="48">
        <v>0</v>
      </c>
      <c r="J123" s="48">
        <v>244.77</v>
      </c>
      <c r="K123" s="47">
        <f t="shared" ref="K123:K131" si="33">SUM(L123:O123)</f>
        <v>4805488</v>
      </c>
      <c r="L123" s="48">
        <v>0</v>
      </c>
      <c r="M123" s="48">
        <v>0</v>
      </c>
      <c r="N123" s="48">
        <v>0</v>
      </c>
      <c r="O123" s="48">
        <v>4805488</v>
      </c>
      <c r="P123" s="48">
        <f t="shared" si="32"/>
        <v>11316.616428033158</v>
      </c>
      <c r="Q123" s="48">
        <v>9673</v>
      </c>
      <c r="R123" s="73" t="s">
        <v>97</v>
      </c>
    </row>
    <row r="124" spans="1:19" ht="22.9" customHeight="1" x14ac:dyDescent="0.25">
      <c r="A124" s="74" t="s">
        <v>1263</v>
      </c>
      <c r="B124" s="46" t="s">
        <v>165</v>
      </c>
      <c r="C124" s="156">
        <v>1962</v>
      </c>
      <c r="D124" s="156" t="s">
        <v>239</v>
      </c>
      <c r="E124" s="156" t="s">
        <v>20</v>
      </c>
      <c r="F124" s="76">
        <v>2</v>
      </c>
      <c r="G124" s="76">
        <v>2</v>
      </c>
      <c r="H124" s="48">
        <v>422.58</v>
      </c>
      <c r="I124" s="48">
        <v>0</v>
      </c>
      <c r="J124" s="48">
        <v>242.69</v>
      </c>
      <c r="K124" s="47">
        <f t="shared" si="33"/>
        <v>4776526</v>
      </c>
      <c r="L124" s="48">
        <v>0</v>
      </c>
      <c r="M124" s="48">
        <v>0</v>
      </c>
      <c r="N124" s="48">
        <v>0</v>
      </c>
      <c r="O124" s="48">
        <v>4776526</v>
      </c>
      <c r="P124" s="48">
        <f t="shared" si="32"/>
        <v>11303.246722514081</v>
      </c>
      <c r="Q124" s="48">
        <v>9673</v>
      </c>
      <c r="R124" s="73" t="s">
        <v>97</v>
      </c>
    </row>
    <row r="125" spans="1:19" ht="22.9" customHeight="1" x14ac:dyDescent="0.25">
      <c r="A125" s="74" t="s">
        <v>1264</v>
      </c>
      <c r="B125" s="46" t="s">
        <v>166</v>
      </c>
      <c r="C125" s="156">
        <v>1989</v>
      </c>
      <c r="D125" s="156" t="s">
        <v>239</v>
      </c>
      <c r="E125" s="156" t="s">
        <v>20</v>
      </c>
      <c r="F125" s="76">
        <v>2</v>
      </c>
      <c r="G125" s="76">
        <v>1</v>
      </c>
      <c r="H125" s="48">
        <v>1146.7</v>
      </c>
      <c r="I125" s="48">
        <v>0</v>
      </c>
      <c r="J125" s="48">
        <v>631.4</v>
      </c>
      <c r="K125" s="47">
        <f t="shared" si="33"/>
        <v>6208190</v>
      </c>
      <c r="L125" s="48">
        <v>0</v>
      </c>
      <c r="M125" s="48">
        <v>0</v>
      </c>
      <c r="N125" s="48">
        <v>0</v>
      </c>
      <c r="O125" s="48">
        <v>6208190</v>
      </c>
      <c r="P125" s="48">
        <f t="shared" si="32"/>
        <v>5413.9618034359464</v>
      </c>
      <c r="Q125" s="48">
        <v>9673</v>
      </c>
      <c r="R125" s="73" t="s">
        <v>95</v>
      </c>
    </row>
    <row r="126" spans="1:19" ht="22.9" customHeight="1" x14ac:dyDescent="0.25">
      <c r="A126" s="74" t="s">
        <v>1265</v>
      </c>
      <c r="B126" s="46" t="s">
        <v>167</v>
      </c>
      <c r="C126" s="156">
        <v>1963</v>
      </c>
      <c r="D126" s="156" t="s">
        <v>239</v>
      </c>
      <c r="E126" s="156" t="s">
        <v>20</v>
      </c>
      <c r="F126" s="76">
        <v>2</v>
      </c>
      <c r="G126" s="76">
        <v>2</v>
      </c>
      <c r="H126" s="48">
        <v>400.6</v>
      </c>
      <c r="I126" s="48">
        <v>0</v>
      </c>
      <c r="J126" s="48">
        <v>244.2</v>
      </c>
      <c r="K126" s="47">
        <f t="shared" si="33"/>
        <v>4868420</v>
      </c>
      <c r="L126" s="48">
        <v>0</v>
      </c>
      <c r="M126" s="48">
        <v>0</v>
      </c>
      <c r="N126" s="48">
        <v>0</v>
      </c>
      <c r="O126" s="48">
        <v>4868420</v>
      </c>
      <c r="P126" s="48">
        <f t="shared" si="32"/>
        <v>12152.82076884673</v>
      </c>
      <c r="Q126" s="48">
        <v>9673</v>
      </c>
      <c r="R126" s="73" t="s">
        <v>96</v>
      </c>
    </row>
    <row r="127" spans="1:19" ht="22.9" customHeight="1" x14ac:dyDescent="0.25">
      <c r="A127" s="74" t="s">
        <v>1266</v>
      </c>
      <c r="B127" s="46" t="s">
        <v>168</v>
      </c>
      <c r="C127" s="156">
        <v>1963</v>
      </c>
      <c r="D127" s="156" t="s">
        <v>239</v>
      </c>
      <c r="E127" s="156" t="s">
        <v>20</v>
      </c>
      <c r="F127" s="76">
        <v>2</v>
      </c>
      <c r="G127" s="76">
        <v>1</v>
      </c>
      <c r="H127" s="48">
        <v>305.7</v>
      </c>
      <c r="I127" s="48">
        <v>0</v>
      </c>
      <c r="J127" s="48">
        <v>218.2</v>
      </c>
      <c r="K127" s="47">
        <f t="shared" si="33"/>
        <v>250000</v>
      </c>
      <c r="L127" s="48">
        <v>0</v>
      </c>
      <c r="M127" s="48">
        <v>0</v>
      </c>
      <c r="N127" s="48">
        <v>0</v>
      </c>
      <c r="O127" s="48">
        <v>250000</v>
      </c>
      <c r="P127" s="48">
        <f t="shared" si="32"/>
        <v>817.79522407589138</v>
      </c>
      <c r="Q127" s="48">
        <v>9673</v>
      </c>
      <c r="R127" s="73" t="s">
        <v>97</v>
      </c>
    </row>
    <row r="128" spans="1:19" ht="22.9" customHeight="1" x14ac:dyDescent="0.25">
      <c r="A128" s="74" t="s">
        <v>1267</v>
      </c>
      <c r="B128" s="46" t="s">
        <v>169</v>
      </c>
      <c r="C128" s="156">
        <v>1966</v>
      </c>
      <c r="D128" s="156" t="s">
        <v>239</v>
      </c>
      <c r="E128" s="156" t="s">
        <v>20</v>
      </c>
      <c r="F128" s="76">
        <v>2</v>
      </c>
      <c r="G128" s="76">
        <v>2</v>
      </c>
      <c r="H128" s="48">
        <v>629</v>
      </c>
      <c r="I128" s="48">
        <v>0</v>
      </c>
      <c r="J128" s="48">
        <v>423.2</v>
      </c>
      <c r="K128" s="47">
        <f t="shared" si="33"/>
        <v>5859700</v>
      </c>
      <c r="L128" s="48">
        <v>0</v>
      </c>
      <c r="M128" s="48">
        <v>0</v>
      </c>
      <c r="N128" s="48">
        <v>0</v>
      </c>
      <c r="O128" s="48">
        <v>5859700</v>
      </c>
      <c r="P128" s="48">
        <f t="shared" si="32"/>
        <v>9315.8982511923696</v>
      </c>
      <c r="Q128" s="48">
        <v>9673</v>
      </c>
      <c r="R128" s="73" t="s">
        <v>95</v>
      </c>
    </row>
    <row r="129" spans="1:39" ht="22.9" customHeight="1" x14ac:dyDescent="0.25">
      <c r="A129" s="74" t="s">
        <v>1268</v>
      </c>
      <c r="B129" s="46" t="s">
        <v>170</v>
      </c>
      <c r="C129" s="156">
        <v>1962</v>
      </c>
      <c r="D129" s="156" t="s">
        <v>239</v>
      </c>
      <c r="E129" s="156" t="s">
        <v>20</v>
      </c>
      <c r="F129" s="76">
        <v>2</v>
      </c>
      <c r="G129" s="76">
        <v>2</v>
      </c>
      <c r="H129" s="48">
        <v>406</v>
      </c>
      <c r="I129" s="48">
        <v>0</v>
      </c>
      <c r="J129" s="48">
        <v>243.8</v>
      </c>
      <c r="K129" s="47">
        <f t="shared" si="33"/>
        <v>5094600</v>
      </c>
      <c r="L129" s="48">
        <v>0</v>
      </c>
      <c r="M129" s="48">
        <v>0</v>
      </c>
      <c r="N129" s="48">
        <v>0</v>
      </c>
      <c r="O129" s="48">
        <v>5094600</v>
      </c>
      <c r="P129" s="48">
        <f t="shared" si="32"/>
        <v>12548.275862068966</v>
      </c>
      <c r="Q129" s="48">
        <v>9673</v>
      </c>
      <c r="R129" s="73" t="s">
        <v>95</v>
      </c>
    </row>
    <row r="130" spans="1:39" ht="22.9" customHeight="1" x14ac:dyDescent="0.25">
      <c r="A130" s="74" t="s">
        <v>1269</v>
      </c>
      <c r="B130" s="46" t="s">
        <v>171</v>
      </c>
      <c r="C130" s="156">
        <v>1963</v>
      </c>
      <c r="D130" s="156" t="s">
        <v>239</v>
      </c>
      <c r="E130" s="156" t="s">
        <v>20</v>
      </c>
      <c r="F130" s="76">
        <v>2</v>
      </c>
      <c r="G130" s="76">
        <v>2</v>
      </c>
      <c r="H130" s="48">
        <v>402</v>
      </c>
      <c r="I130" s="48">
        <v>0</v>
      </c>
      <c r="J130" s="48">
        <v>251.8</v>
      </c>
      <c r="K130" s="47">
        <f t="shared" si="33"/>
        <v>4805800</v>
      </c>
      <c r="L130" s="48">
        <v>0</v>
      </c>
      <c r="M130" s="48">
        <v>0</v>
      </c>
      <c r="N130" s="48">
        <v>0</v>
      </c>
      <c r="O130" s="48">
        <v>4805800</v>
      </c>
      <c r="P130" s="48">
        <f t="shared" si="32"/>
        <v>11954.726368159205</v>
      </c>
      <c r="Q130" s="48">
        <v>9673</v>
      </c>
      <c r="R130" s="73" t="s">
        <v>96</v>
      </c>
    </row>
    <row r="131" spans="1:39" ht="22.9" customHeight="1" x14ac:dyDescent="0.25">
      <c r="A131" s="74" t="s">
        <v>1270</v>
      </c>
      <c r="B131" s="46" t="s">
        <v>172</v>
      </c>
      <c r="C131" s="156">
        <v>1962</v>
      </c>
      <c r="D131" s="156" t="s">
        <v>239</v>
      </c>
      <c r="E131" s="156" t="s">
        <v>20</v>
      </c>
      <c r="F131" s="76">
        <v>2</v>
      </c>
      <c r="G131" s="76">
        <v>2</v>
      </c>
      <c r="H131" s="48">
        <v>408</v>
      </c>
      <c r="I131" s="48">
        <v>0</v>
      </c>
      <c r="J131" s="48">
        <v>242.2</v>
      </c>
      <c r="K131" s="47">
        <f t="shared" si="33"/>
        <v>5100000</v>
      </c>
      <c r="L131" s="48">
        <v>0</v>
      </c>
      <c r="M131" s="48">
        <v>0</v>
      </c>
      <c r="N131" s="48">
        <v>0</v>
      </c>
      <c r="O131" s="48">
        <v>5100000</v>
      </c>
      <c r="P131" s="48">
        <f t="shared" si="32"/>
        <v>12500</v>
      </c>
      <c r="Q131" s="48">
        <v>9673</v>
      </c>
      <c r="R131" s="73" t="s">
        <v>95</v>
      </c>
    </row>
    <row r="132" spans="1:39" ht="25.15" customHeight="1" x14ac:dyDescent="0.25">
      <c r="A132" s="167" t="s">
        <v>2355</v>
      </c>
      <c r="B132" s="167"/>
      <c r="C132" s="167"/>
      <c r="D132" s="167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</row>
    <row r="133" spans="1:39" ht="30" customHeight="1" x14ac:dyDescent="0.25">
      <c r="A133" s="166" t="s">
        <v>1167</v>
      </c>
      <c r="B133" s="166"/>
      <c r="C133" s="148" t="s">
        <v>21</v>
      </c>
      <c r="D133" s="148" t="s">
        <v>21</v>
      </c>
      <c r="E133" s="148" t="s">
        <v>21</v>
      </c>
      <c r="F133" s="106" t="s">
        <v>21</v>
      </c>
      <c r="G133" s="106" t="s">
        <v>21</v>
      </c>
      <c r="H133" s="107">
        <f>SUM(H134:H139)</f>
        <v>2833.6</v>
      </c>
      <c r="I133" s="107">
        <f t="shared" ref="I133:O133" si="34">SUM(I134:I139)</f>
        <v>40</v>
      </c>
      <c r="J133" s="107">
        <f t="shared" si="34"/>
        <v>2382.2999999999997</v>
      </c>
      <c r="K133" s="107">
        <f>SUM(K134:K139)</f>
        <v>29727640</v>
      </c>
      <c r="L133" s="107">
        <f t="shared" si="34"/>
        <v>0</v>
      </c>
      <c r="M133" s="107">
        <f t="shared" si="34"/>
        <v>0</v>
      </c>
      <c r="N133" s="107">
        <f t="shared" si="34"/>
        <v>0</v>
      </c>
      <c r="O133" s="107">
        <f t="shared" si="34"/>
        <v>29727640</v>
      </c>
      <c r="P133" s="34">
        <f t="shared" ref="P133" si="35">K133/H133</f>
        <v>10491.120835686053</v>
      </c>
      <c r="Q133" s="108" t="s">
        <v>21</v>
      </c>
      <c r="R133" s="109" t="s">
        <v>21</v>
      </c>
    </row>
    <row r="134" spans="1:39" ht="22.9" customHeight="1" x14ac:dyDescent="0.25">
      <c r="A134" s="74" t="s">
        <v>1271</v>
      </c>
      <c r="B134" s="46" t="s">
        <v>178</v>
      </c>
      <c r="C134" s="156">
        <v>1967</v>
      </c>
      <c r="D134" s="156" t="s">
        <v>239</v>
      </c>
      <c r="E134" s="156" t="s">
        <v>20</v>
      </c>
      <c r="F134" s="76">
        <v>2</v>
      </c>
      <c r="G134" s="76">
        <v>2</v>
      </c>
      <c r="H134" s="48">
        <v>894</v>
      </c>
      <c r="I134" s="48">
        <v>40</v>
      </c>
      <c r="J134" s="48">
        <v>540</v>
      </c>
      <c r="K134" s="48">
        <f>SUM(L134:O134)</f>
        <v>9262600</v>
      </c>
      <c r="L134" s="48">
        <v>0</v>
      </c>
      <c r="M134" s="48">
        <v>0</v>
      </c>
      <c r="N134" s="48">
        <v>0</v>
      </c>
      <c r="O134" s="48">
        <v>9262600</v>
      </c>
      <c r="P134" s="48">
        <f t="shared" ref="P134:P139" si="36">K134/H134</f>
        <v>10360.850111856824</v>
      </c>
      <c r="Q134" s="48">
        <v>9673</v>
      </c>
      <c r="R134" s="73" t="s">
        <v>95</v>
      </c>
    </row>
    <row r="135" spans="1:39" ht="22.9" customHeight="1" x14ac:dyDescent="0.25">
      <c r="A135" s="74" t="s">
        <v>1272</v>
      </c>
      <c r="B135" s="46" t="s">
        <v>173</v>
      </c>
      <c r="C135" s="156">
        <v>1965</v>
      </c>
      <c r="D135" s="156" t="s">
        <v>239</v>
      </c>
      <c r="E135" s="156" t="s">
        <v>20</v>
      </c>
      <c r="F135" s="76">
        <v>2</v>
      </c>
      <c r="G135" s="76">
        <v>2</v>
      </c>
      <c r="H135" s="48">
        <v>390</v>
      </c>
      <c r="I135" s="48">
        <v>0</v>
      </c>
      <c r="J135" s="48">
        <v>372.7</v>
      </c>
      <c r="K135" s="48">
        <f t="shared" ref="K135:K139" si="37">SUM(L135:O135)</f>
        <v>3943000</v>
      </c>
      <c r="L135" s="48">
        <v>0</v>
      </c>
      <c r="M135" s="48">
        <v>0</v>
      </c>
      <c r="N135" s="48">
        <v>0</v>
      </c>
      <c r="O135" s="48">
        <v>3943000</v>
      </c>
      <c r="P135" s="48">
        <f t="shared" si="36"/>
        <v>10110.25641025641</v>
      </c>
      <c r="Q135" s="48">
        <v>9673</v>
      </c>
      <c r="R135" s="73" t="s">
        <v>95</v>
      </c>
    </row>
    <row r="136" spans="1:39" ht="22.9" customHeight="1" x14ac:dyDescent="0.25">
      <c r="A136" s="74" t="s">
        <v>1273</v>
      </c>
      <c r="B136" s="46" t="s">
        <v>174</v>
      </c>
      <c r="C136" s="156">
        <v>1965</v>
      </c>
      <c r="D136" s="156" t="s">
        <v>239</v>
      </c>
      <c r="E136" s="156" t="s">
        <v>20</v>
      </c>
      <c r="F136" s="76">
        <v>2</v>
      </c>
      <c r="G136" s="76">
        <v>2</v>
      </c>
      <c r="H136" s="48">
        <v>394.7</v>
      </c>
      <c r="I136" s="48">
        <v>0</v>
      </c>
      <c r="J136" s="48">
        <v>374.7</v>
      </c>
      <c r="K136" s="48">
        <f t="shared" si="37"/>
        <v>4183110</v>
      </c>
      <c r="L136" s="48">
        <v>0</v>
      </c>
      <c r="M136" s="48">
        <v>0</v>
      </c>
      <c r="N136" s="48">
        <v>0</v>
      </c>
      <c r="O136" s="48">
        <v>4183110</v>
      </c>
      <c r="P136" s="48">
        <f t="shared" si="36"/>
        <v>10598.201165442108</v>
      </c>
      <c r="Q136" s="48">
        <v>9673</v>
      </c>
      <c r="R136" s="73" t="s">
        <v>97</v>
      </c>
    </row>
    <row r="137" spans="1:39" ht="22.9" customHeight="1" x14ac:dyDescent="0.25">
      <c r="A137" s="74" t="s">
        <v>1274</v>
      </c>
      <c r="B137" s="46" t="s">
        <v>175</v>
      </c>
      <c r="C137" s="156">
        <v>1964</v>
      </c>
      <c r="D137" s="156" t="s">
        <v>239</v>
      </c>
      <c r="E137" s="156" t="s">
        <v>20</v>
      </c>
      <c r="F137" s="76">
        <v>2</v>
      </c>
      <c r="G137" s="76">
        <v>2</v>
      </c>
      <c r="H137" s="48">
        <v>386.1</v>
      </c>
      <c r="I137" s="48">
        <v>0</v>
      </c>
      <c r="J137" s="48">
        <v>366.1</v>
      </c>
      <c r="K137" s="48">
        <f t="shared" si="37"/>
        <v>4056100</v>
      </c>
      <c r="L137" s="48">
        <v>0</v>
      </c>
      <c r="M137" s="48">
        <v>0</v>
      </c>
      <c r="N137" s="48">
        <v>0</v>
      </c>
      <c r="O137" s="48">
        <v>4056100</v>
      </c>
      <c r="P137" s="48">
        <f t="shared" si="36"/>
        <v>10505.309505309504</v>
      </c>
      <c r="Q137" s="48">
        <v>9673</v>
      </c>
      <c r="R137" s="73" t="s">
        <v>96</v>
      </c>
    </row>
    <row r="138" spans="1:39" ht="22.9" customHeight="1" x14ac:dyDescent="0.25">
      <c r="A138" s="74" t="s">
        <v>1275</v>
      </c>
      <c r="B138" s="46" t="s">
        <v>176</v>
      </c>
      <c r="C138" s="156">
        <v>1965</v>
      </c>
      <c r="D138" s="156" t="s">
        <v>239</v>
      </c>
      <c r="E138" s="156" t="s">
        <v>20</v>
      </c>
      <c r="F138" s="76">
        <v>2</v>
      </c>
      <c r="G138" s="76">
        <v>2</v>
      </c>
      <c r="H138" s="48">
        <v>380.1</v>
      </c>
      <c r="I138" s="48">
        <v>0</v>
      </c>
      <c r="J138" s="48">
        <v>360.1</v>
      </c>
      <c r="K138" s="48">
        <f t="shared" si="37"/>
        <v>4164130</v>
      </c>
      <c r="L138" s="48">
        <v>0</v>
      </c>
      <c r="M138" s="48">
        <v>0</v>
      </c>
      <c r="N138" s="48">
        <v>0</v>
      </c>
      <c r="O138" s="48">
        <v>4164130</v>
      </c>
      <c r="P138" s="48">
        <f t="shared" si="36"/>
        <v>10955.35385424888</v>
      </c>
      <c r="Q138" s="48">
        <v>9673</v>
      </c>
      <c r="R138" s="73" t="s">
        <v>97</v>
      </c>
    </row>
    <row r="139" spans="1:39" ht="22.9" customHeight="1" x14ac:dyDescent="0.25">
      <c r="A139" s="74" t="s">
        <v>1276</v>
      </c>
      <c r="B139" s="46" t="s">
        <v>177</v>
      </c>
      <c r="C139" s="156">
        <v>1964</v>
      </c>
      <c r="D139" s="156" t="s">
        <v>239</v>
      </c>
      <c r="E139" s="156" t="s">
        <v>20</v>
      </c>
      <c r="F139" s="76">
        <v>2</v>
      </c>
      <c r="G139" s="76">
        <v>2</v>
      </c>
      <c r="H139" s="48">
        <v>388.7</v>
      </c>
      <c r="I139" s="48">
        <v>0</v>
      </c>
      <c r="J139" s="48">
        <v>368.7</v>
      </c>
      <c r="K139" s="48">
        <f t="shared" si="37"/>
        <v>4118700</v>
      </c>
      <c r="L139" s="48">
        <v>0</v>
      </c>
      <c r="M139" s="48">
        <v>0</v>
      </c>
      <c r="N139" s="48">
        <v>0</v>
      </c>
      <c r="O139" s="48">
        <v>4118700</v>
      </c>
      <c r="P139" s="48">
        <f t="shared" si="36"/>
        <v>10596.089529199897</v>
      </c>
      <c r="Q139" s="48">
        <v>9673</v>
      </c>
      <c r="R139" s="73" t="s">
        <v>96</v>
      </c>
    </row>
    <row r="140" spans="1:39" ht="34.9" customHeight="1" x14ac:dyDescent="0.25">
      <c r="A140" s="167" t="s">
        <v>2356</v>
      </c>
      <c r="B140" s="167"/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</row>
    <row r="141" spans="1:39" ht="34.9" customHeight="1" x14ac:dyDescent="0.25">
      <c r="A141" s="166" t="s">
        <v>36</v>
      </c>
      <c r="B141" s="166"/>
      <c r="C141" s="148" t="s">
        <v>21</v>
      </c>
      <c r="D141" s="148" t="s">
        <v>21</v>
      </c>
      <c r="E141" s="148" t="s">
        <v>21</v>
      </c>
      <c r="F141" s="106" t="s">
        <v>21</v>
      </c>
      <c r="G141" s="106" t="s">
        <v>21</v>
      </c>
      <c r="H141" s="107">
        <f>SUM(H142:H172)</f>
        <v>43640.13</v>
      </c>
      <c r="I141" s="107">
        <f t="shared" ref="I141:O141" si="38">SUM(I142:I172)</f>
        <v>183.62</v>
      </c>
      <c r="J141" s="107">
        <f t="shared" si="38"/>
        <v>40262.75</v>
      </c>
      <c r="K141" s="107">
        <f t="shared" si="38"/>
        <v>250303345.5</v>
      </c>
      <c r="L141" s="107">
        <f t="shared" si="38"/>
        <v>0</v>
      </c>
      <c r="M141" s="107">
        <f t="shared" si="38"/>
        <v>0</v>
      </c>
      <c r="N141" s="107">
        <f t="shared" si="38"/>
        <v>0</v>
      </c>
      <c r="O141" s="107">
        <f t="shared" si="38"/>
        <v>250303345.5</v>
      </c>
      <c r="P141" s="34">
        <f t="shared" ref="P141:P172" si="39">K141/H141</f>
        <v>5735.6232783907844</v>
      </c>
      <c r="Q141" s="108" t="s">
        <v>21</v>
      </c>
      <c r="R141" s="109" t="s">
        <v>21</v>
      </c>
    </row>
    <row r="142" spans="1:39" ht="22.9" customHeight="1" x14ac:dyDescent="0.25">
      <c r="A142" s="74" t="s">
        <v>1277</v>
      </c>
      <c r="B142" s="55" t="s">
        <v>184</v>
      </c>
      <c r="C142" s="103">
        <v>1983</v>
      </c>
      <c r="D142" s="156" t="s">
        <v>239</v>
      </c>
      <c r="E142" s="156" t="s">
        <v>20</v>
      </c>
      <c r="F142" s="156">
        <v>3</v>
      </c>
      <c r="G142" s="156">
        <v>2</v>
      </c>
      <c r="H142" s="49">
        <v>2011.4</v>
      </c>
      <c r="I142" s="49">
        <v>0</v>
      </c>
      <c r="J142" s="49">
        <v>2011.4</v>
      </c>
      <c r="K142" s="49">
        <f t="shared" ref="K142:K172" si="40">SUM(L142:O142)</f>
        <v>12570680</v>
      </c>
      <c r="L142" s="49">
        <v>0</v>
      </c>
      <c r="M142" s="49">
        <v>0</v>
      </c>
      <c r="N142" s="49">
        <v>0</v>
      </c>
      <c r="O142" s="49">
        <v>12570680</v>
      </c>
      <c r="P142" s="51">
        <f t="shared" si="39"/>
        <v>6249.7166152928303</v>
      </c>
      <c r="Q142" s="48">
        <v>9673</v>
      </c>
      <c r="R142" s="74" t="s">
        <v>97</v>
      </c>
      <c r="S142" s="96"/>
      <c r="T142" s="46"/>
      <c r="U142" s="76"/>
      <c r="V142" s="76"/>
      <c r="W142" s="76"/>
      <c r="X142" s="75"/>
      <c r="Y142" s="75"/>
      <c r="Z142" s="47"/>
      <c r="AA142" s="47"/>
      <c r="AB142" s="47"/>
      <c r="AC142" s="45"/>
      <c r="AD142" s="47"/>
      <c r="AE142" s="47"/>
      <c r="AF142" s="47"/>
      <c r="AG142" s="45"/>
      <c r="AH142" s="51"/>
      <c r="AI142" s="51"/>
      <c r="AJ142" s="73"/>
      <c r="AK142" s="14"/>
      <c r="AL142" s="14"/>
      <c r="AM142" s="14"/>
    </row>
    <row r="143" spans="1:39" ht="22.9" customHeight="1" x14ac:dyDescent="0.25">
      <c r="A143" s="74" t="s">
        <v>1278</v>
      </c>
      <c r="B143" s="55" t="s">
        <v>185</v>
      </c>
      <c r="C143" s="156">
        <v>1976</v>
      </c>
      <c r="D143" s="156" t="s">
        <v>239</v>
      </c>
      <c r="E143" s="156" t="s">
        <v>20</v>
      </c>
      <c r="F143" s="156">
        <v>2</v>
      </c>
      <c r="G143" s="156">
        <v>2</v>
      </c>
      <c r="H143" s="49">
        <v>1043.9000000000001</v>
      </c>
      <c r="I143" s="49">
        <v>0</v>
      </c>
      <c r="J143" s="49">
        <v>1043.9000000000001</v>
      </c>
      <c r="K143" s="49">
        <f t="shared" si="40"/>
        <v>6572180</v>
      </c>
      <c r="L143" s="49">
        <v>0</v>
      </c>
      <c r="M143" s="49">
        <v>0</v>
      </c>
      <c r="N143" s="49">
        <v>0</v>
      </c>
      <c r="O143" s="49">
        <v>6572180</v>
      </c>
      <c r="P143" s="51">
        <f t="shared" si="39"/>
        <v>6295.7946163425613</v>
      </c>
      <c r="Q143" s="48">
        <v>9673</v>
      </c>
      <c r="R143" s="74" t="s">
        <v>97</v>
      </c>
      <c r="S143" s="96"/>
      <c r="T143" s="46"/>
      <c r="U143" s="76"/>
      <c r="V143" s="76"/>
      <c r="W143" s="76"/>
      <c r="X143" s="75"/>
      <c r="Y143" s="75"/>
      <c r="Z143" s="47"/>
      <c r="AA143" s="47"/>
      <c r="AB143" s="47"/>
      <c r="AC143" s="45"/>
      <c r="AD143" s="47"/>
      <c r="AE143" s="47"/>
      <c r="AF143" s="47"/>
      <c r="AG143" s="45"/>
      <c r="AH143" s="51"/>
      <c r="AI143" s="51"/>
      <c r="AJ143" s="73"/>
      <c r="AK143" s="14"/>
      <c r="AL143" s="14"/>
      <c r="AM143" s="14"/>
    </row>
    <row r="144" spans="1:39" ht="22.9" customHeight="1" x14ac:dyDescent="0.25">
      <c r="A144" s="74" t="s">
        <v>1279</v>
      </c>
      <c r="B144" s="55" t="s">
        <v>186</v>
      </c>
      <c r="C144" s="156" t="s">
        <v>187</v>
      </c>
      <c r="D144" s="156" t="s">
        <v>239</v>
      </c>
      <c r="E144" s="156" t="s">
        <v>20</v>
      </c>
      <c r="F144" s="156">
        <v>3</v>
      </c>
      <c r="G144" s="156">
        <v>4</v>
      </c>
      <c r="H144" s="49">
        <v>410</v>
      </c>
      <c r="I144" s="49">
        <v>0</v>
      </c>
      <c r="J144" s="49">
        <v>352.9</v>
      </c>
      <c r="K144" s="49">
        <f t="shared" si="40"/>
        <v>4864860</v>
      </c>
      <c r="L144" s="49">
        <v>0</v>
      </c>
      <c r="M144" s="49">
        <v>0</v>
      </c>
      <c r="N144" s="49">
        <v>0</v>
      </c>
      <c r="O144" s="49">
        <v>4864860</v>
      </c>
      <c r="P144" s="51">
        <f t="shared" si="39"/>
        <v>11865.512195121952</v>
      </c>
      <c r="Q144" s="48">
        <v>9673</v>
      </c>
      <c r="R144" s="74" t="s">
        <v>95</v>
      </c>
      <c r="S144" s="96"/>
      <c r="T144" s="46"/>
      <c r="U144" s="76"/>
      <c r="V144" s="76"/>
      <c r="W144" s="76"/>
      <c r="X144" s="75"/>
      <c r="Y144" s="75"/>
      <c r="Z144" s="47"/>
      <c r="AA144" s="47"/>
      <c r="AB144" s="47"/>
      <c r="AC144" s="45"/>
      <c r="AD144" s="47"/>
      <c r="AE144" s="47"/>
      <c r="AF144" s="47"/>
      <c r="AG144" s="45"/>
      <c r="AH144" s="51"/>
      <c r="AI144" s="51"/>
      <c r="AJ144" s="73"/>
      <c r="AK144" s="14"/>
      <c r="AL144" s="14"/>
      <c r="AM144" s="14"/>
    </row>
    <row r="145" spans="1:39" ht="22.9" customHeight="1" x14ac:dyDescent="0.25">
      <c r="A145" s="74" t="s">
        <v>1280</v>
      </c>
      <c r="B145" s="46" t="s">
        <v>188</v>
      </c>
      <c r="C145" s="156">
        <v>1967</v>
      </c>
      <c r="D145" s="156" t="s">
        <v>239</v>
      </c>
      <c r="E145" s="156" t="s">
        <v>20</v>
      </c>
      <c r="F145" s="156">
        <v>2</v>
      </c>
      <c r="G145" s="156">
        <v>4</v>
      </c>
      <c r="H145" s="49">
        <v>310</v>
      </c>
      <c r="I145" s="49">
        <v>0</v>
      </c>
      <c r="J145" s="49">
        <v>310</v>
      </c>
      <c r="K145" s="49">
        <f t="shared" si="40"/>
        <v>992000</v>
      </c>
      <c r="L145" s="49">
        <v>0</v>
      </c>
      <c r="M145" s="49">
        <v>0</v>
      </c>
      <c r="N145" s="49">
        <v>0</v>
      </c>
      <c r="O145" s="49">
        <v>992000</v>
      </c>
      <c r="P145" s="51">
        <f t="shared" si="39"/>
        <v>3200</v>
      </c>
      <c r="Q145" s="48">
        <v>9673</v>
      </c>
      <c r="R145" s="74" t="s">
        <v>96</v>
      </c>
      <c r="S145" s="96"/>
      <c r="T145" s="46"/>
      <c r="U145" s="76"/>
      <c r="V145" s="76"/>
      <c r="W145" s="76"/>
      <c r="X145" s="75"/>
      <c r="Y145" s="75"/>
      <c r="Z145" s="47"/>
      <c r="AA145" s="47"/>
      <c r="AB145" s="47"/>
      <c r="AC145" s="45"/>
      <c r="AD145" s="47"/>
      <c r="AE145" s="47"/>
      <c r="AF145" s="47"/>
      <c r="AG145" s="45"/>
      <c r="AH145" s="51"/>
      <c r="AI145" s="51"/>
      <c r="AJ145" s="73"/>
      <c r="AK145" s="14"/>
      <c r="AL145" s="14"/>
      <c r="AM145" s="14"/>
    </row>
    <row r="146" spans="1:39" ht="22.9" customHeight="1" x14ac:dyDescent="0.25">
      <c r="A146" s="74" t="s">
        <v>1281</v>
      </c>
      <c r="B146" s="46" t="s">
        <v>189</v>
      </c>
      <c r="C146" s="156">
        <v>1970</v>
      </c>
      <c r="D146" s="156" t="s">
        <v>239</v>
      </c>
      <c r="E146" s="156" t="s">
        <v>22</v>
      </c>
      <c r="F146" s="156">
        <v>5</v>
      </c>
      <c r="G146" s="156">
        <v>4</v>
      </c>
      <c r="H146" s="49">
        <v>3437.5</v>
      </c>
      <c r="I146" s="49">
        <v>0</v>
      </c>
      <c r="J146" s="49">
        <v>3437.5</v>
      </c>
      <c r="K146" s="49">
        <f t="shared" si="40"/>
        <v>21412500</v>
      </c>
      <c r="L146" s="49">
        <v>0</v>
      </c>
      <c r="M146" s="49">
        <v>0</v>
      </c>
      <c r="N146" s="49">
        <v>0</v>
      </c>
      <c r="O146" s="49">
        <v>21412500</v>
      </c>
      <c r="P146" s="51">
        <f t="shared" si="39"/>
        <v>6229.090909090909</v>
      </c>
      <c r="Q146" s="48">
        <v>9673</v>
      </c>
      <c r="R146" s="74" t="s">
        <v>97</v>
      </c>
      <c r="S146" s="96"/>
      <c r="T146" s="46"/>
      <c r="U146" s="76"/>
      <c r="V146" s="76"/>
      <c r="W146" s="76"/>
      <c r="X146" s="75"/>
      <c r="Y146" s="75"/>
      <c r="Z146" s="47"/>
      <c r="AA146" s="47"/>
      <c r="AB146" s="47"/>
      <c r="AC146" s="45"/>
      <c r="AD146" s="47"/>
      <c r="AE146" s="47"/>
      <c r="AF146" s="47"/>
      <c r="AG146" s="45"/>
      <c r="AH146" s="51"/>
      <c r="AI146" s="51"/>
      <c r="AJ146" s="73"/>
      <c r="AK146" s="14"/>
      <c r="AL146" s="14"/>
      <c r="AM146" s="14"/>
    </row>
    <row r="147" spans="1:39" ht="22.9" customHeight="1" x14ac:dyDescent="0.25">
      <c r="A147" s="74" t="s">
        <v>1282</v>
      </c>
      <c r="B147" s="46" t="s">
        <v>190</v>
      </c>
      <c r="C147" s="156">
        <v>1964</v>
      </c>
      <c r="D147" s="156" t="s">
        <v>239</v>
      </c>
      <c r="E147" s="156" t="s">
        <v>20</v>
      </c>
      <c r="F147" s="156">
        <v>4</v>
      </c>
      <c r="G147" s="156">
        <v>3</v>
      </c>
      <c r="H147" s="49">
        <v>2239.8000000000002</v>
      </c>
      <c r="I147" s="49">
        <v>0</v>
      </c>
      <c r="J147" s="49">
        <v>2239.8000000000002</v>
      </c>
      <c r="K147" s="49">
        <f t="shared" si="40"/>
        <v>13986760</v>
      </c>
      <c r="L147" s="49">
        <v>0</v>
      </c>
      <c r="M147" s="49">
        <v>0</v>
      </c>
      <c r="N147" s="49">
        <v>0</v>
      </c>
      <c r="O147" s="49">
        <v>13986760</v>
      </c>
      <c r="P147" s="51">
        <f t="shared" si="39"/>
        <v>6244.6468434681665</v>
      </c>
      <c r="Q147" s="48">
        <v>9673</v>
      </c>
      <c r="R147" s="74" t="s">
        <v>97</v>
      </c>
      <c r="S147" s="96"/>
      <c r="T147" s="46"/>
      <c r="U147" s="76"/>
      <c r="V147" s="76"/>
      <c r="W147" s="76"/>
      <c r="X147" s="75"/>
      <c r="Y147" s="75"/>
      <c r="Z147" s="47"/>
      <c r="AA147" s="47"/>
      <c r="AB147" s="47"/>
      <c r="AC147" s="45"/>
      <c r="AD147" s="47"/>
      <c r="AE147" s="47"/>
      <c r="AF147" s="47"/>
      <c r="AG147" s="45"/>
      <c r="AH147" s="51"/>
      <c r="AI147" s="51"/>
      <c r="AJ147" s="73"/>
      <c r="AK147" s="14"/>
      <c r="AL147" s="14"/>
      <c r="AM147" s="14"/>
    </row>
    <row r="148" spans="1:39" ht="22.9" customHeight="1" x14ac:dyDescent="0.25">
      <c r="A148" s="74" t="s">
        <v>1283</v>
      </c>
      <c r="B148" s="46" t="s">
        <v>191</v>
      </c>
      <c r="C148" s="156">
        <v>1961</v>
      </c>
      <c r="D148" s="156" t="s">
        <v>239</v>
      </c>
      <c r="E148" s="156" t="s">
        <v>20</v>
      </c>
      <c r="F148" s="156">
        <v>2</v>
      </c>
      <c r="G148" s="156">
        <v>2</v>
      </c>
      <c r="H148" s="49">
        <v>788.6</v>
      </c>
      <c r="I148" s="49">
        <v>0</v>
      </c>
      <c r="J148" s="49">
        <v>572.20000000000005</v>
      </c>
      <c r="K148" s="49">
        <f t="shared" si="40"/>
        <v>4379400</v>
      </c>
      <c r="L148" s="49">
        <v>0</v>
      </c>
      <c r="M148" s="49">
        <v>0</v>
      </c>
      <c r="N148" s="49">
        <v>0</v>
      </c>
      <c r="O148" s="49">
        <v>4379400</v>
      </c>
      <c r="P148" s="51">
        <f t="shared" si="39"/>
        <v>5553.3857468932283</v>
      </c>
      <c r="Q148" s="48">
        <v>9673</v>
      </c>
      <c r="R148" s="74" t="s">
        <v>95</v>
      </c>
      <c r="S148" s="96"/>
      <c r="T148" s="46"/>
      <c r="U148" s="76"/>
      <c r="V148" s="76"/>
      <c r="W148" s="76"/>
      <c r="X148" s="75"/>
      <c r="Y148" s="75"/>
      <c r="Z148" s="47"/>
      <c r="AA148" s="47"/>
      <c r="AB148" s="47"/>
      <c r="AC148" s="45"/>
      <c r="AD148" s="47"/>
      <c r="AE148" s="47"/>
      <c r="AF148" s="47"/>
      <c r="AG148" s="45"/>
      <c r="AH148" s="51"/>
      <c r="AI148" s="51"/>
      <c r="AJ148" s="73"/>
      <c r="AK148" s="14"/>
      <c r="AL148" s="14"/>
      <c r="AM148" s="14"/>
    </row>
    <row r="149" spans="1:39" ht="22.9" customHeight="1" x14ac:dyDescent="0.25">
      <c r="A149" s="74" t="s">
        <v>1284</v>
      </c>
      <c r="B149" s="46" t="s">
        <v>192</v>
      </c>
      <c r="C149" s="156">
        <v>1961</v>
      </c>
      <c r="D149" s="156" t="s">
        <v>239</v>
      </c>
      <c r="E149" s="156" t="s">
        <v>20</v>
      </c>
      <c r="F149" s="156">
        <v>2</v>
      </c>
      <c r="G149" s="156">
        <v>2</v>
      </c>
      <c r="H149" s="49">
        <v>683</v>
      </c>
      <c r="I149" s="49">
        <v>0</v>
      </c>
      <c r="J149" s="49">
        <v>594.5</v>
      </c>
      <c r="K149" s="49">
        <f t="shared" si="40"/>
        <v>3788200</v>
      </c>
      <c r="L149" s="49">
        <v>0</v>
      </c>
      <c r="M149" s="49">
        <v>0</v>
      </c>
      <c r="N149" s="49">
        <v>0</v>
      </c>
      <c r="O149" s="49">
        <v>3788200</v>
      </c>
      <c r="P149" s="51">
        <f t="shared" si="39"/>
        <v>5546.4128843338212</v>
      </c>
      <c r="Q149" s="48">
        <v>9673</v>
      </c>
      <c r="R149" s="74" t="s">
        <v>95</v>
      </c>
      <c r="S149" s="96"/>
      <c r="T149" s="46"/>
      <c r="U149" s="76"/>
      <c r="V149" s="76"/>
      <c r="W149" s="76"/>
      <c r="X149" s="75"/>
      <c r="Y149" s="75"/>
      <c r="Z149" s="47"/>
      <c r="AA149" s="47"/>
      <c r="AB149" s="47"/>
      <c r="AC149" s="45"/>
      <c r="AD149" s="47"/>
      <c r="AE149" s="47"/>
      <c r="AF149" s="47"/>
      <c r="AG149" s="45"/>
      <c r="AH149" s="51"/>
      <c r="AI149" s="51"/>
      <c r="AJ149" s="73"/>
      <c r="AK149" s="14"/>
      <c r="AL149" s="14"/>
      <c r="AM149" s="14"/>
    </row>
    <row r="150" spans="1:39" ht="22.9" customHeight="1" x14ac:dyDescent="0.25">
      <c r="A150" s="74" t="s">
        <v>1285</v>
      </c>
      <c r="B150" s="46" t="s">
        <v>193</v>
      </c>
      <c r="C150" s="156">
        <v>1963</v>
      </c>
      <c r="D150" s="156" t="s">
        <v>239</v>
      </c>
      <c r="E150" s="156" t="s">
        <v>20</v>
      </c>
      <c r="F150" s="156">
        <v>2</v>
      </c>
      <c r="G150" s="156">
        <v>2</v>
      </c>
      <c r="H150" s="49">
        <v>691</v>
      </c>
      <c r="I150" s="49">
        <v>0</v>
      </c>
      <c r="J150" s="49">
        <v>558.70000000000005</v>
      </c>
      <c r="K150" s="49">
        <f t="shared" si="40"/>
        <v>4075400</v>
      </c>
      <c r="L150" s="49">
        <v>0</v>
      </c>
      <c r="M150" s="49">
        <v>0</v>
      </c>
      <c r="N150" s="49">
        <v>0</v>
      </c>
      <c r="O150" s="49">
        <v>4075400</v>
      </c>
      <c r="P150" s="51">
        <f t="shared" si="39"/>
        <v>5897.8292329956585</v>
      </c>
      <c r="Q150" s="48">
        <v>9673</v>
      </c>
      <c r="R150" s="74" t="s">
        <v>95</v>
      </c>
      <c r="S150" s="96"/>
      <c r="T150" s="46"/>
      <c r="U150" s="76"/>
      <c r="V150" s="76"/>
      <c r="W150" s="76"/>
      <c r="X150" s="75"/>
      <c r="Y150" s="75"/>
      <c r="Z150" s="47"/>
      <c r="AA150" s="47"/>
      <c r="AB150" s="47"/>
      <c r="AC150" s="45"/>
      <c r="AD150" s="47"/>
      <c r="AE150" s="47"/>
      <c r="AF150" s="47"/>
      <c r="AG150" s="45"/>
      <c r="AH150" s="51"/>
      <c r="AI150" s="51"/>
      <c r="AJ150" s="73"/>
      <c r="AK150" s="14"/>
      <c r="AL150" s="14"/>
      <c r="AM150" s="14"/>
    </row>
    <row r="151" spans="1:39" ht="22.9" customHeight="1" x14ac:dyDescent="0.25">
      <c r="A151" s="74" t="s">
        <v>1286</v>
      </c>
      <c r="B151" s="46" t="s">
        <v>194</v>
      </c>
      <c r="C151" s="156">
        <v>1962</v>
      </c>
      <c r="D151" s="156" t="s">
        <v>239</v>
      </c>
      <c r="E151" s="156" t="s">
        <v>20</v>
      </c>
      <c r="F151" s="156">
        <v>2</v>
      </c>
      <c r="G151" s="156">
        <v>1</v>
      </c>
      <c r="H151" s="49">
        <v>682</v>
      </c>
      <c r="I151" s="49">
        <v>0</v>
      </c>
      <c r="J151" s="49">
        <v>568.4</v>
      </c>
      <c r="K151" s="49">
        <f t="shared" si="40"/>
        <v>3732400</v>
      </c>
      <c r="L151" s="49">
        <v>0</v>
      </c>
      <c r="M151" s="49">
        <v>0</v>
      </c>
      <c r="N151" s="49">
        <v>0</v>
      </c>
      <c r="O151" s="49">
        <v>3732400</v>
      </c>
      <c r="P151" s="51">
        <f t="shared" si="39"/>
        <v>5472.727272727273</v>
      </c>
      <c r="Q151" s="48">
        <v>9673</v>
      </c>
      <c r="R151" s="74" t="s">
        <v>95</v>
      </c>
      <c r="S151" s="96"/>
      <c r="T151" s="46"/>
      <c r="U151" s="76"/>
      <c r="V151" s="76"/>
      <c r="W151" s="76"/>
      <c r="X151" s="75"/>
      <c r="Y151" s="75"/>
      <c r="Z151" s="47"/>
      <c r="AA151" s="47"/>
      <c r="AB151" s="47"/>
      <c r="AC151" s="45"/>
      <c r="AD151" s="47"/>
      <c r="AE151" s="47"/>
      <c r="AF151" s="47"/>
      <c r="AG151" s="45"/>
      <c r="AH151" s="51"/>
      <c r="AI151" s="51"/>
      <c r="AJ151" s="73"/>
      <c r="AK151" s="14"/>
      <c r="AL151" s="14"/>
      <c r="AM151" s="14"/>
    </row>
    <row r="152" spans="1:39" ht="22.9" customHeight="1" x14ac:dyDescent="0.25">
      <c r="A152" s="74" t="s">
        <v>1287</v>
      </c>
      <c r="B152" s="46" t="s">
        <v>195</v>
      </c>
      <c r="C152" s="156">
        <v>1966</v>
      </c>
      <c r="D152" s="156" t="s">
        <v>239</v>
      </c>
      <c r="E152" s="156" t="s">
        <v>20</v>
      </c>
      <c r="F152" s="156">
        <v>4</v>
      </c>
      <c r="G152" s="156">
        <v>2</v>
      </c>
      <c r="H152" s="49">
        <v>2040.2</v>
      </c>
      <c r="I152" s="49">
        <v>0</v>
      </c>
      <c r="J152" s="49">
        <v>2040.2</v>
      </c>
      <c r="K152" s="49">
        <f t="shared" si="40"/>
        <v>12749240</v>
      </c>
      <c r="L152" s="49">
        <v>0</v>
      </c>
      <c r="M152" s="49">
        <v>0</v>
      </c>
      <c r="N152" s="49">
        <v>0</v>
      </c>
      <c r="O152" s="49">
        <v>12749240</v>
      </c>
      <c r="P152" s="51">
        <f t="shared" si="39"/>
        <v>6249.0148024703458</v>
      </c>
      <c r="Q152" s="48">
        <v>9673</v>
      </c>
      <c r="R152" s="74" t="s">
        <v>96</v>
      </c>
      <c r="S152" s="96"/>
      <c r="T152" s="46"/>
      <c r="U152" s="76"/>
      <c r="V152" s="76"/>
      <c r="W152" s="76"/>
      <c r="X152" s="75"/>
      <c r="Y152" s="75"/>
      <c r="Z152" s="47"/>
      <c r="AA152" s="47"/>
      <c r="AB152" s="47"/>
      <c r="AC152" s="45"/>
      <c r="AD152" s="47"/>
      <c r="AE152" s="47"/>
      <c r="AF152" s="47"/>
      <c r="AG152" s="45"/>
      <c r="AH152" s="51"/>
      <c r="AI152" s="51"/>
      <c r="AJ152" s="73"/>
      <c r="AK152" s="14"/>
      <c r="AL152" s="14"/>
      <c r="AM152" s="14"/>
    </row>
    <row r="153" spans="1:39" ht="22.9" customHeight="1" x14ac:dyDescent="0.25">
      <c r="A153" s="74" t="s">
        <v>1288</v>
      </c>
      <c r="B153" s="46" t="s">
        <v>196</v>
      </c>
      <c r="C153" s="156">
        <v>1964</v>
      </c>
      <c r="D153" s="156" t="s">
        <v>239</v>
      </c>
      <c r="E153" s="156" t="s">
        <v>20</v>
      </c>
      <c r="F153" s="156">
        <v>4</v>
      </c>
      <c r="G153" s="156">
        <v>2</v>
      </c>
      <c r="H153" s="49">
        <v>2028.8</v>
      </c>
      <c r="I153" s="49">
        <v>0</v>
      </c>
      <c r="J153" s="49">
        <v>2028.8</v>
      </c>
      <c r="K153" s="49">
        <f t="shared" si="40"/>
        <v>13446400</v>
      </c>
      <c r="L153" s="49">
        <v>0</v>
      </c>
      <c r="M153" s="49">
        <v>0</v>
      </c>
      <c r="N153" s="49">
        <v>0</v>
      </c>
      <c r="O153" s="49">
        <v>13446400</v>
      </c>
      <c r="P153" s="51">
        <f t="shared" si="39"/>
        <v>6627.7602523659307</v>
      </c>
      <c r="Q153" s="48">
        <v>9673</v>
      </c>
      <c r="R153" s="74" t="s">
        <v>96</v>
      </c>
      <c r="S153" s="96"/>
      <c r="T153" s="46"/>
      <c r="U153" s="76"/>
      <c r="V153" s="76"/>
      <c r="W153" s="76"/>
      <c r="X153" s="75"/>
      <c r="Y153" s="75"/>
      <c r="Z153" s="47"/>
      <c r="AA153" s="47"/>
      <c r="AB153" s="47"/>
      <c r="AC153" s="45"/>
      <c r="AD153" s="47"/>
      <c r="AE153" s="47"/>
      <c r="AF153" s="47"/>
      <c r="AG153" s="45"/>
      <c r="AH153" s="51"/>
      <c r="AI153" s="51"/>
      <c r="AJ153" s="73"/>
      <c r="AK153" s="14"/>
      <c r="AL153" s="14"/>
      <c r="AM153" s="14"/>
    </row>
    <row r="154" spans="1:39" ht="22.9" customHeight="1" x14ac:dyDescent="0.25">
      <c r="A154" s="74" t="s">
        <v>1289</v>
      </c>
      <c r="B154" s="46" t="s">
        <v>197</v>
      </c>
      <c r="C154" s="156">
        <v>1964</v>
      </c>
      <c r="D154" s="156" t="s">
        <v>239</v>
      </c>
      <c r="E154" s="156" t="s">
        <v>20</v>
      </c>
      <c r="F154" s="156">
        <v>2</v>
      </c>
      <c r="G154" s="156">
        <v>1</v>
      </c>
      <c r="H154" s="49">
        <v>368.5</v>
      </c>
      <c r="I154" s="49">
        <v>0</v>
      </c>
      <c r="J154" s="49">
        <v>368.5</v>
      </c>
      <c r="K154" s="49">
        <f t="shared" si="40"/>
        <v>3637600</v>
      </c>
      <c r="L154" s="49">
        <v>0</v>
      </c>
      <c r="M154" s="49">
        <v>0</v>
      </c>
      <c r="N154" s="49">
        <v>0</v>
      </c>
      <c r="O154" s="49">
        <v>3637600</v>
      </c>
      <c r="P154" s="51">
        <f t="shared" si="39"/>
        <v>9871.3704206241528</v>
      </c>
      <c r="Q154" s="48">
        <v>9673</v>
      </c>
      <c r="R154" s="74" t="s">
        <v>96</v>
      </c>
      <c r="S154" s="96"/>
      <c r="T154" s="46"/>
      <c r="U154" s="76"/>
      <c r="V154" s="76"/>
      <c r="W154" s="76"/>
      <c r="X154" s="75"/>
      <c r="Y154" s="75"/>
      <c r="Z154" s="47"/>
      <c r="AA154" s="47"/>
      <c r="AB154" s="47"/>
      <c r="AC154" s="45"/>
      <c r="AD154" s="47"/>
      <c r="AE154" s="47"/>
      <c r="AF154" s="47"/>
      <c r="AG154" s="45"/>
      <c r="AH154" s="51"/>
      <c r="AI154" s="51"/>
      <c r="AJ154" s="73"/>
      <c r="AK154" s="14"/>
      <c r="AL154" s="14"/>
      <c r="AM154" s="14"/>
    </row>
    <row r="155" spans="1:39" ht="22.9" customHeight="1" x14ac:dyDescent="0.25">
      <c r="A155" s="74" t="s">
        <v>1290</v>
      </c>
      <c r="B155" s="46" t="s">
        <v>198</v>
      </c>
      <c r="C155" s="156">
        <v>1957</v>
      </c>
      <c r="D155" s="156" t="s">
        <v>239</v>
      </c>
      <c r="E155" s="156" t="s">
        <v>20</v>
      </c>
      <c r="F155" s="156">
        <v>2</v>
      </c>
      <c r="G155" s="156">
        <v>1</v>
      </c>
      <c r="H155" s="49">
        <v>474</v>
      </c>
      <c r="I155" s="49">
        <v>0</v>
      </c>
      <c r="J155" s="49">
        <v>428.7</v>
      </c>
      <c r="K155" s="49">
        <f t="shared" si="40"/>
        <v>5021220</v>
      </c>
      <c r="L155" s="49">
        <v>0</v>
      </c>
      <c r="M155" s="49">
        <v>0</v>
      </c>
      <c r="N155" s="49">
        <v>0</v>
      </c>
      <c r="O155" s="49">
        <v>5021220</v>
      </c>
      <c r="P155" s="51">
        <f t="shared" si="39"/>
        <v>10593.291139240506</v>
      </c>
      <c r="Q155" s="48">
        <v>9673</v>
      </c>
      <c r="R155" s="74" t="s">
        <v>95</v>
      </c>
      <c r="S155" s="96"/>
      <c r="T155" s="46"/>
      <c r="U155" s="76"/>
      <c r="V155" s="76"/>
      <c r="W155" s="76"/>
      <c r="X155" s="75"/>
      <c r="Y155" s="75"/>
      <c r="Z155" s="47"/>
      <c r="AA155" s="47"/>
      <c r="AB155" s="47"/>
      <c r="AC155" s="45"/>
      <c r="AD155" s="47"/>
      <c r="AE155" s="47"/>
      <c r="AF155" s="47"/>
      <c r="AG155" s="45"/>
      <c r="AH155" s="51"/>
      <c r="AI155" s="51"/>
      <c r="AJ155" s="73"/>
      <c r="AK155" s="14"/>
      <c r="AL155" s="14"/>
      <c r="AM155" s="14"/>
    </row>
    <row r="156" spans="1:39" ht="22.9" customHeight="1" x14ac:dyDescent="0.25">
      <c r="A156" s="74" t="s">
        <v>1291</v>
      </c>
      <c r="B156" s="46" t="s">
        <v>199</v>
      </c>
      <c r="C156" s="103">
        <v>1964</v>
      </c>
      <c r="D156" s="156" t="s">
        <v>239</v>
      </c>
      <c r="E156" s="156" t="s">
        <v>20</v>
      </c>
      <c r="F156" s="156">
        <v>1</v>
      </c>
      <c r="G156" s="156">
        <v>1</v>
      </c>
      <c r="H156" s="49">
        <v>183.5</v>
      </c>
      <c r="I156" s="49">
        <v>0</v>
      </c>
      <c r="J156" s="49">
        <v>183.5</v>
      </c>
      <c r="K156" s="49">
        <f t="shared" si="40"/>
        <v>587200</v>
      </c>
      <c r="L156" s="49">
        <v>0</v>
      </c>
      <c r="M156" s="49">
        <v>0</v>
      </c>
      <c r="N156" s="49">
        <v>0</v>
      </c>
      <c r="O156" s="49">
        <v>587200</v>
      </c>
      <c r="P156" s="51">
        <f t="shared" si="39"/>
        <v>3200</v>
      </c>
      <c r="Q156" s="48">
        <v>9673</v>
      </c>
      <c r="R156" s="74" t="s">
        <v>96</v>
      </c>
      <c r="S156" s="96"/>
      <c r="T156" s="46"/>
      <c r="U156" s="76"/>
      <c r="V156" s="76"/>
      <c r="W156" s="76"/>
      <c r="X156" s="75"/>
      <c r="Y156" s="75"/>
      <c r="Z156" s="47"/>
      <c r="AA156" s="47"/>
      <c r="AB156" s="47"/>
      <c r="AC156" s="45"/>
      <c r="AD156" s="47"/>
      <c r="AE156" s="47"/>
      <c r="AF156" s="47"/>
      <c r="AG156" s="45"/>
      <c r="AH156" s="51"/>
      <c r="AI156" s="51"/>
      <c r="AJ156" s="73"/>
      <c r="AK156" s="14"/>
      <c r="AL156" s="14"/>
      <c r="AM156" s="14"/>
    </row>
    <row r="157" spans="1:39" ht="22.9" customHeight="1" x14ac:dyDescent="0.25">
      <c r="A157" s="74" t="s">
        <v>1292</v>
      </c>
      <c r="B157" s="46" t="s">
        <v>200</v>
      </c>
      <c r="C157" s="156">
        <v>1969</v>
      </c>
      <c r="D157" s="156" t="s">
        <v>239</v>
      </c>
      <c r="E157" s="156" t="s">
        <v>20</v>
      </c>
      <c r="F157" s="156">
        <v>2</v>
      </c>
      <c r="G157" s="156">
        <v>1</v>
      </c>
      <c r="H157" s="49">
        <v>340</v>
      </c>
      <c r="I157" s="49">
        <v>0</v>
      </c>
      <c r="J157" s="49">
        <v>340</v>
      </c>
      <c r="K157" s="49">
        <f t="shared" si="40"/>
        <v>2208000</v>
      </c>
      <c r="L157" s="49">
        <v>0</v>
      </c>
      <c r="M157" s="49">
        <v>0</v>
      </c>
      <c r="N157" s="49">
        <v>0</v>
      </c>
      <c r="O157" s="49">
        <v>2208000</v>
      </c>
      <c r="P157" s="51">
        <f t="shared" si="39"/>
        <v>6494.1176470588234</v>
      </c>
      <c r="Q157" s="48">
        <v>9673</v>
      </c>
      <c r="R157" s="74" t="s">
        <v>97</v>
      </c>
      <c r="S157" s="96"/>
      <c r="T157" s="46"/>
      <c r="U157" s="76"/>
      <c r="V157" s="76"/>
      <c r="W157" s="76"/>
      <c r="X157" s="75"/>
      <c r="Y157" s="75"/>
      <c r="Z157" s="47"/>
      <c r="AA157" s="47"/>
      <c r="AB157" s="47"/>
      <c r="AC157" s="45"/>
      <c r="AD157" s="47"/>
      <c r="AE157" s="47"/>
      <c r="AF157" s="47"/>
      <c r="AG157" s="45"/>
      <c r="AH157" s="51"/>
      <c r="AI157" s="51"/>
      <c r="AJ157" s="73"/>
      <c r="AK157" s="14"/>
      <c r="AL157" s="14"/>
      <c r="AM157" s="14"/>
    </row>
    <row r="158" spans="1:39" ht="22.9" customHeight="1" x14ac:dyDescent="0.25">
      <c r="A158" s="74" t="s">
        <v>1293</v>
      </c>
      <c r="B158" s="46" t="s">
        <v>201</v>
      </c>
      <c r="C158" s="156">
        <v>1970</v>
      </c>
      <c r="D158" s="156" t="s">
        <v>239</v>
      </c>
      <c r="E158" s="156" t="s">
        <v>20</v>
      </c>
      <c r="F158" s="156">
        <v>2</v>
      </c>
      <c r="G158" s="156">
        <v>1</v>
      </c>
      <c r="H158" s="49">
        <v>394.8</v>
      </c>
      <c r="I158" s="49">
        <v>0</v>
      </c>
      <c r="J158" s="49">
        <v>394.8</v>
      </c>
      <c r="K158" s="49">
        <f t="shared" si="40"/>
        <v>1284400</v>
      </c>
      <c r="L158" s="49">
        <v>0</v>
      </c>
      <c r="M158" s="49">
        <v>0</v>
      </c>
      <c r="N158" s="49">
        <v>0</v>
      </c>
      <c r="O158" s="49">
        <v>1284400</v>
      </c>
      <c r="P158" s="51">
        <f t="shared" si="39"/>
        <v>3253.2928064842959</v>
      </c>
      <c r="Q158" s="48">
        <v>9673</v>
      </c>
      <c r="R158" s="74" t="s">
        <v>97</v>
      </c>
      <c r="S158" s="96"/>
      <c r="T158" s="46"/>
      <c r="U158" s="76"/>
      <c r="V158" s="76"/>
      <c r="W158" s="76"/>
      <c r="X158" s="75"/>
      <c r="Y158" s="75"/>
      <c r="Z158" s="47"/>
      <c r="AA158" s="47"/>
      <c r="AB158" s="47"/>
      <c r="AC158" s="45"/>
      <c r="AD158" s="47"/>
      <c r="AE158" s="47"/>
      <c r="AF158" s="47"/>
      <c r="AG158" s="45"/>
      <c r="AH158" s="51"/>
      <c r="AI158" s="51"/>
      <c r="AJ158" s="73"/>
      <c r="AK158" s="14"/>
      <c r="AL158" s="14"/>
      <c r="AM158" s="14"/>
    </row>
    <row r="159" spans="1:39" ht="22.9" customHeight="1" x14ac:dyDescent="0.25">
      <c r="A159" s="74" t="s">
        <v>1294</v>
      </c>
      <c r="B159" s="46" t="s">
        <v>202</v>
      </c>
      <c r="C159" s="156">
        <v>1962</v>
      </c>
      <c r="D159" s="156" t="s">
        <v>239</v>
      </c>
      <c r="E159" s="156" t="s">
        <v>20</v>
      </c>
      <c r="F159" s="156">
        <v>2</v>
      </c>
      <c r="G159" s="156">
        <v>1</v>
      </c>
      <c r="H159" s="49">
        <v>332.33</v>
      </c>
      <c r="I159" s="49">
        <v>0</v>
      </c>
      <c r="J159" s="49">
        <v>295.3</v>
      </c>
      <c r="K159" s="49">
        <f t="shared" si="40"/>
        <v>964058</v>
      </c>
      <c r="L159" s="49">
        <v>0</v>
      </c>
      <c r="M159" s="49">
        <v>0</v>
      </c>
      <c r="N159" s="49">
        <v>0</v>
      </c>
      <c r="O159" s="49">
        <v>964058</v>
      </c>
      <c r="P159" s="51">
        <f t="shared" si="39"/>
        <v>2900.9057262359706</v>
      </c>
      <c r="Q159" s="48">
        <v>9673</v>
      </c>
      <c r="R159" s="74" t="s">
        <v>95</v>
      </c>
      <c r="S159" s="96"/>
      <c r="T159" s="46"/>
      <c r="U159" s="76"/>
      <c r="V159" s="76"/>
      <c r="W159" s="76"/>
      <c r="X159" s="75"/>
      <c r="Y159" s="75"/>
      <c r="Z159" s="47"/>
      <c r="AA159" s="47"/>
      <c r="AB159" s="47"/>
      <c r="AC159" s="45"/>
      <c r="AD159" s="47"/>
      <c r="AE159" s="47"/>
      <c r="AF159" s="47"/>
      <c r="AG159" s="45"/>
      <c r="AH159" s="51"/>
      <c r="AI159" s="51"/>
      <c r="AJ159" s="73"/>
      <c r="AK159" s="14"/>
      <c r="AL159" s="14"/>
      <c r="AM159" s="14"/>
    </row>
    <row r="160" spans="1:39" ht="22.9" customHeight="1" x14ac:dyDescent="0.25">
      <c r="A160" s="74" t="s">
        <v>1295</v>
      </c>
      <c r="B160" s="46" t="s">
        <v>203</v>
      </c>
      <c r="C160" s="156">
        <v>1979</v>
      </c>
      <c r="D160" s="156" t="s">
        <v>239</v>
      </c>
      <c r="E160" s="156" t="s">
        <v>20</v>
      </c>
      <c r="F160" s="156">
        <v>5</v>
      </c>
      <c r="G160" s="156">
        <v>2</v>
      </c>
      <c r="H160" s="49">
        <v>1209.4000000000001</v>
      </c>
      <c r="I160" s="49">
        <v>0</v>
      </c>
      <c r="J160" s="49">
        <v>1209.4000000000001</v>
      </c>
      <c r="K160" s="49">
        <f t="shared" si="40"/>
        <v>7598280</v>
      </c>
      <c r="L160" s="49">
        <v>0</v>
      </c>
      <c r="M160" s="49">
        <v>0</v>
      </c>
      <c r="N160" s="49">
        <v>0</v>
      </c>
      <c r="O160" s="49">
        <v>7598280</v>
      </c>
      <c r="P160" s="51">
        <f t="shared" si="39"/>
        <v>6282.6856292376378</v>
      </c>
      <c r="Q160" s="48">
        <v>9673</v>
      </c>
      <c r="R160" s="74" t="s">
        <v>97</v>
      </c>
      <c r="S160" s="96"/>
      <c r="T160" s="46"/>
      <c r="U160" s="76"/>
      <c r="V160" s="76"/>
      <c r="W160" s="76"/>
      <c r="X160" s="75"/>
      <c r="Y160" s="75"/>
      <c r="Z160" s="47"/>
      <c r="AA160" s="47"/>
      <c r="AB160" s="47"/>
      <c r="AC160" s="45"/>
      <c r="AD160" s="47"/>
      <c r="AE160" s="47"/>
      <c r="AF160" s="47"/>
      <c r="AG160" s="45"/>
      <c r="AH160" s="51"/>
      <c r="AI160" s="51"/>
      <c r="AJ160" s="73"/>
      <c r="AK160" s="14"/>
      <c r="AL160" s="14"/>
      <c r="AM160" s="14"/>
    </row>
    <row r="161" spans="1:39" ht="22.9" customHeight="1" x14ac:dyDescent="0.25">
      <c r="A161" s="74" t="s">
        <v>1296</v>
      </c>
      <c r="B161" s="46" t="s">
        <v>2250</v>
      </c>
      <c r="C161" s="156">
        <v>1984</v>
      </c>
      <c r="D161" s="156" t="s">
        <v>239</v>
      </c>
      <c r="E161" s="156" t="s">
        <v>20</v>
      </c>
      <c r="F161" s="156">
        <v>5</v>
      </c>
      <c r="G161" s="156">
        <v>1</v>
      </c>
      <c r="H161" s="49">
        <v>4839.6000000000004</v>
      </c>
      <c r="I161" s="49">
        <v>0</v>
      </c>
      <c r="J161" s="49">
        <v>2791.4</v>
      </c>
      <c r="K161" s="49">
        <f t="shared" ref="K161" si="41">SUM(L161:O161)</f>
        <v>4507093.5</v>
      </c>
      <c r="L161" s="49">
        <v>0</v>
      </c>
      <c r="M161" s="49">
        <v>0</v>
      </c>
      <c r="N161" s="49">
        <v>0</v>
      </c>
      <c r="O161" s="49">
        <v>4507093.5</v>
      </c>
      <c r="P161" s="51">
        <f t="shared" ref="P161" si="42">K161/H161</f>
        <v>931.29463178775097</v>
      </c>
      <c r="Q161" s="48">
        <v>9673</v>
      </c>
      <c r="R161" s="74" t="s">
        <v>95</v>
      </c>
      <c r="S161" s="96"/>
      <c r="T161" s="46"/>
      <c r="U161" s="76"/>
      <c r="V161" s="76"/>
      <c r="W161" s="76"/>
      <c r="X161" s="75"/>
      <c r="Y161" s="75"/>
      <c r="Z161" s="47"/>
      <c r="AA161" s="47"/>
      <c r="AB161" s="47"/>
      <c r="AC161" s="45"/>
      <c r="AD161" s="47"/>
      <c r="AE161" s="47"/>
      <c r="AF161" s="47"/>
      <c r="AG161" s="45"/>
      <c r="AH161" s="51"/>
      <c r="AI161" s="51"/>
      <c r="AJ161" s="73"/>
      <c r="AK161" s="14"/>
      <c r="AL161" s="14"/>
      <c r="AM161" s="14"/>
    </row>
    <row r="162" spans="1:39" ht="22.9" customHeight="1" x14ac:dyDescent="0.25">
      <c r="A162" s="74" t="s">
        <v>1297</v>
      </c>
      <c r="B162" s="46" t="s">
        <v>204</v>
      </c>
      <c r="C162" s="156">
        <v>1965</v>
      </c>
      <c r="D162" s="156" t="s">
        <v>239</v>
      </c>
      <c r="E162" s="156" t="s">
        <v>20</v>
      </c>
      <c r="F162" s="156">
        <v>4</v>
      </c>
      <c r="G162" s="156">
        <v>2</v>
      </c>
      <c r="H162" s="49">
        <v>1429.8</v>
      </c>
      <c r="I162" s="49">
        <v>0</v>
      </c>
      <c r="J162" s="49">
        <v>1429.8</v>
      </c>
      <c r="K162" s="49">
        <f t="shared" si="40"/>
        <v>18401440</v>
      </c>
      <c r="L162" s="49">
        <v>0</v>
      </c>
      <c r="M162" s="49">
        <v>0</v>
      </c>
      <c r="N162" s="49">
        <v>0</v>
      </c>
      <c r="O162" s="49">
        <v>18401440</v>
      </c>
      <c r="P162" s="51">
        <f t="shared" si="39"/>
        <v>12869.939851727515</v>
      </c>
      <c r="Q162" s="48">
        <v>9673</v>
      </c>
      <c r="R162" s="74" t="s">
        <v>96</v>
      </c>
      <c r="S162" s="96"/>
      <c r="T162" s="46"/>
      <c r="U162" s="76"/>
      <c r="V162" s="76"/>
      <c r="W162" s="76"/>
      <c r="X162" s="75"/>
      <c r="Y162" s="75"/>
      <c r="Z162" s="47"/>
      <c r="AA162" s="47"/>
      <c r="AB162" s="47"/>
      <c r="AC162" s="45"/>
      <c r="AD162" s="47"/>
      <c r="AE162" s="47"/>
      <c r="AF162" s="47"/>
      <c r="AG162" s="45"/>
      <c r="AH162" s="51"/>
      <c r="AI162" s="51"/>
      <c r="AJ162" s="73"/>
      <c r="AK162" s="14"/>
      <c r="AL162" s="14"/>
      <c r="AM162" s="14"/>
    </row>
    <row r="163" spans="1:39" ht="22.9" customHeight="1" x14ac:dyDescent="0.25">
      <c r="A163" s="74" t="s">
        <v>1298</v>
      </c>
      <c r="B163" s="46" t="s">
        <v>205</v>
      </c>
      <c r="C163" s="156">
        <v>1972</v>
      </c>
      <c r="D163" s="156" t="s">
        <v>239</v>
      </c>
      <c r="E163" s="156" t="s">
        <v>20</v>
      </c>
      <c r="F163" s="156">
        <v>2</v>
      </c>
      <c r="G163" s="156">
        <v>2</v>
      </c>
      <c r="H163" s="49">
        <v>800.6</v>
      </c>
      <c r="I163" s="49">
        <v>0</v>
      </c>
      <c r="J163" s="49">
        <v>800.6</v>
      </c>
      <c r="K163" s="49">
        <f t="shared" si="40"/>
        <v>7785760</v>
      </c>
      <c r="L163" s="49">
        <v>0</v>
      </c>
      <c r="M163" s="49">
        <v>0</v>
      </c>
      <c r="N163" s="49">
        <v>0</v>
      </c>
      <c r="O163" s="49">
        <v>7785760</v>
      </c>
      <c r="P163" s="51">
        <f t="shared" si="39"/>
        <v>9724.9063202598045</v>
      </c>
      <c r="Q163" s="48">
        <v>9673</v>
      </c>
      <c r="R163" s="74" t="s">
        <v>97</v>
      </c>
      <c r="S163" s="96"/>
      <c r="T163" s="46"/>
      <c r="U163" s="76"/>
      <c r="V163" s="76"/>
      <c r="W163" s="76"/>
      <c r="X163" s="75"/>
      <c r="Y163" s="75"/>
      <c r="Z163" s="47"/>
      <c r="AA163" s="47"/>
      <c r="AB163" s="47"/>
      <c r="AC163" s="45"/>
      <c r="AD163" s="47"/>
      <c r="AE163" s="47"/>
      <c r="AF163" s="47"/>
      <c r="AG163" s="45"/>
      <c r="AH163" s="51"/>
      <c r="AI163" s="51"/>
      <c r="AJ163" s="73"/>
      <c r="AK163" s="14"/>
      <c r="AL163" s="14"/>
      <c r="AM163" s="14"/>
    </row>
    <row r="164" spans="1:39" ht="22.9" customHeight="1" x14ac:dyDescent="0.25">
      <c r="A164" s="74" t="s">
        <v>1299</v>
      </c>
      <c r="B164" s="46" t="s">
        <v>238</v>
      </c>
      <c r="C164" s="156">
        <v>1982</v>
      </c>
      <c r="D164" s="156" t="s">
        <v>239</v>
      </c>
      <c r="E164" s="156" t="s">
        <v>20</v>
      </c>
      <c r="F164" s="156">
        <v>5</v>
      </c>
      <c r="G164" s="156">
        <v>1</v>
      </c>
      <c r="H164" s="49">
        <v>2556.61</v>
      </c>
      <c r="I164" s="49">
        <v>183.62</v>
      </c>
      <c r="J164" s="49">
        <v>1917.66</v>
      </c>
      <c r="K164" s="49">
        <f t="shared" si="40"/>
        <v>18639550</v>
      </c>
      <c r="L164" s="49">
        <v>0</v>
      </c>
      <c r="M164" s="49">
        <v>0</v>
      </c>
      <c r="N164" s="49">
        <v>0</v>
      </c>
      <c r="O164" s="49">
        <v>18639550</v>
      </c>
      <c r="P164" s="51">
        <f t="shared" si="39"/>
        <v>7290.7287384466144</v>
      </c>
      <c r="Q164" s="48">
        <v>9673</v>
      </c>
      <c r="R164" s="74" t="s">
        <v>97</v>
      </c>
      <c r="S164" s="96"/>
      <c r="T164" s="46"/>
      <c r="U164" s="76"/>
      <c r="V164" s="76"/>
      <c r="W164" s="76"/>
      <c r="X164" s="75"/>
      <c r="Y164" s="75"/>
      <c r="Z164" s="47"/>
      <c r="AA164" s="47"/>
      <c r="AB164" s="47"/>
      <c r="AC164" s="45"/>
      <c r="AD164" s="47"/>
      <c r="AE164" s="47"/>
      <c r="AF164" s="47"/>
      <c r="AG164" s="45"/>
      <c r="AH164" s="51"/>
      <c r="AI164" s="51"/>
      <c r="AJ164" s="73"/>
      <c r="AK164" s="14"/>
      <c r="AL164" s="14"/>
      <c r="AM164" s="14"/>
    </row>
    <row r="165" spans="1:39" ht="22.9" customHeight="1" x14ac:dyDescent="0.25">
      <c r="A165" s="74" t="s">
        <v>1300</v>
      </c>
      <c r="B165" s="46" t="s">
        <v>206</v>
      </c>
      <c r="C165" s="156">
        <v>1962</v>
      </c>
      <c r="D165" s="156" t="s">
        <v>239</v>
      </c>
      <c r="E165" s="156" t="s">
        <v>20</v>
      </c>
      <c r="F165" s="156">
        <v>2</v>
      </c>
      <c r="G165" s="156">
        <v>2</v>
      </c>
      <c r="H165" s="49">
        <v>1398.2</v>
      </c>
      <c r="I165" s="49">
        <v>0</v>
      </c>
      <c r="J165" s="49">
        <v>1398.2</v>
      </c>
      <c r="K165" s="49">
        <f t="shared" si="40"/>
        <v>4294600</v>
      </c>
      <c r="L165" s="49">
        <v>0</v>
      </c>
      <c r="M165" s="49">
        <v>0</v>
      </c>
      <c r="N165" s="49">
        <v>0</v>
      </c>
      <c r="O165" s="49">
        <v>4294600</v>
      </c>
      <c r="P165" s="51">
        <f t="shared" si="39"/>
        <v>3071.5205263910743</v>
      </c>
      <c r="Q165" s="48">
        <v>9673</v>
      </c>
      <c r="R165" s="74" t="s">
        <v>95</v>
      </c>
      <c r="S165" s="96"/>
      <c r="T165" s="46"/>
      <c r="U165" s="76"/>
      <c r="V165" s="76"/>
      <c r="W165" s="76"/>
      <c r="X165" s="75"/>
      <c r="Y165" s="75"/>
      <c r="Z165" s="47"/>
      <c r="AA165" s="47"/>
      <c r="AB165" s="47"/>
      <c r="AC165" s="45"/>
      <c r="AD165" s="47"/>
      <c r="AE165" s="47"/>
      <c r="AF165" s="47"/>
      <c r="AG165" s="45"/>
      <c r="AH165" s="51"/>
      <c r="AI165" s="51"/>
      <c r="AJ165" s="73"/>
      <c r="AK165" s="14"/>
      <c r="AL165" s="14"/>
      <c r="AM165" s="14"/>
    </row>
    <row r="166" spans="1:39" ht="22.9" customHeight="1" x14ac:dyDescent="0.25">
      <c r="A166" s="74" t="s">
        <v>1301</v>
      </c>
      <c r="B166" s="46" t="s">
        <v>207</v>
      </c>
      <c r="C166" s="156">
        <v>1963</v>
      </c>
      <c r="D166" s="156" t="s">
        <v>239</v>
      </c>
      <c r="E166" s="156" t="s">
        <v>20</v>
      </c>
      <c r="F166" s="156">
        <v>2</v>
      </c>
      <c r="G166" s="156">
        <v>2</v>
      </c>
      <c r="H166" s="49">
        <v>502</v>
      </c>
      <c r="I166" s="49">
        <v>0</v>
      </c>
      <c r="J166" s="49">
        <v>502</v>
      </c>
      <c r="K166" s="49">
        <f t="shared" si="40"/>
        <v>6525600</v>
      </c>
      <c r="L166" s="49">
        <v>0</v>
      </c>
      <c r="M166" s="49">
        <v>0</v>
      </c>
      <c r="N166" s="49">
        <v>0</v>
      </c>
      <c r="O166" s="49">
        <v>6525600</v>
      </c>
      <c r="P166" s="51">
        <f t="shared" si="39"/>
        <v>12999.203187250996</v>
      </c>
      <c r="Q166" s="48">
        <v>9673</v>
      </c>
      <c r="R166" s="74" t="s">
        <v>95</v>
      </c>
      <c r="S166" s="96"/>
      <c r="T166" s="46"/>
      <c r="U166" s="76"/>
      <c r="V166" s="76"/>
      <c r="W166" s="76"/>
      <c r="X166" s="75"/>
      <c r="Y166" s="75"/>
      <c r="Z166" s="47"/>
      <c r="AA166" s="47"/>
      <c r="AB166" s="47"/>
      <c r="AC166" s="45"/>
      <c r="AD166" s="47"/>
      <c r="AE166" s="47"/>
      <c r="AF166" s="47"/>
      <c r="AG166" s="45"/>
      <c r="AH166" s="51"/>
      <c r="AI166" s="51"/>
      <c r="AJ166" s="73"/>
      <c r="AK166" s="14"/>
      <c r="AL166" s="14"/>
      <c r="AM166" s="14"/>
    </row>
    <row r="167" spans="1:39" ht="22.9" customHeight="1" x14ac:dyDescent="0.25">
      <c r="A167" s="74" t="s">
        <v>1302</v>
      </c>
      <c r="B167" s="46" t="s">
        <v>208</v>
      </c>
      <c r="C167" s="156">
        <v>1967</v>
      </c>
      <c r="D167" s="156" t="s">
        <v>239</v>
      </c>
      <c r="E167" s="156" t="s">
        <v>20</v>
      </c>
      <c r="F167" s="156">
        <v>5</v>
      </c>
      <c r="G167" s="156">
        <v>3</v>
      </c>
      <c r="H167" s="49">
        <v>4881</v>
      </c>
      <c r="I167" s="49">
        <v>0</v>
      </c>
      <c r="J167" s="49">
        <v>4881</v>
      </c>
      <c r="K167" s="49">
        <f t="shared" si="40"/>
        <v>25523000</v>
      </c>
      <c r="L167" s="49">
        <v>0</v>
      </c>
      <c r="M167" s="49">
        <v>0</v>
      </c>
      <c r="N167" s="49">
        <v>0</v>
      </c>
      <c r="O167" s="49">
        <v>25523000</v>
      </c>
      <c r="P167" s="51">
        <f t="shared" si="39"/>
        <v>5229.0514238885471</v>
      </c>
      <c r="Q167" s="48">
        <v>9673</v>
      </c>
      <c r="R167" s="74" t="s">
        <v>96</v>
      </c>
      <c r="S167" s="96"/>
      <c r="T167" s="46"/>
      <c r="U167" s="76"/>
      <c r="V167" s="76"/>
      <c r="W167" s="76"/>
      <c r="X167" s="75"/>
      <c r="Y167" s="75"/>
      <c r="Z167" s="47"/>
      <c r="AA167" s="47"/>
      <c r="AB167" s="47"/>
      <c r="AC167" s="45"/>
      <c r="AD167" s="47"/>
      <c r="AE167" s="47"/>
      <c r="AF167" s="47"/>
      <c r="AG167" s="45"/>
      <c r="AH167" s="51"/>
      <c r="AI167" s="51"/>
      <c r="AJ167" s="73"/>
      <c r="AK167" s="14"/>
      <c r="AL167" s="14"/>
      <c r="AM167" s="14"/>
    </row>
    <row r="168" spans="1:39" ht="22.9" customHeight="1" x14ac:dyDescent="0.25">
      <c r="A168" s="74" t="s">
        <v>1303</v>
      </c>
      <c r="B168" s="46" t="s">
        <v>209</v>
      </c>
      <c r="C168" s="156">
        <v>1969</v>
      </c>
      <c r="D168" s="156" t="s">
        <v>239</v>
      </c>
      <c r="E168" s="156" t="s">
        <v>20</v>
      </c>
      <c r="F168" s="156">
        <v>2</v>
      </c>
      <c r="G168" s="156">
        <v>2</v>
      </c>
      <c r="H168" s="49">
        <v>428.2</v>
      </c>
      <c r="I168" s="49">
        <v>0</v>
      </c>
      <c r="J168" s="49">
        <v>428.2</v>
      </c>
      <c r="K168" s="49">
        <f t="shared" si="40"/>
        <v>2754936</v>
      </c>
      <c r="L168" s="49">
        <v>0</v>
      </c>
      <c r="M168" s="49">
        <v>0</v>
      </c>
      <c r="N168" s="49">
        <v>0</v>
      </c>
      <c r="O168" s="49">
        <v>2754936</v>
      </c>
      <c r="P168" s="51">
        <f t="shared" si="39"/>
        <v>6433.7599252685659</v>
      </c>
      <c r="Q168" s="48">
        <v>9673</v>
      </c>
      <c r="R168" s="74" t="s">
        <v>97</v>
      </c>
      <c r="S168" s="96"/>
      <c r="T168" s="46"/>
      <c r="U168" s="76"/>
      <c r="V168" s="76"/>
      <c r="W168" s="76"/>
      <c r="X168" s="75"/>
      <c r="Y168" s="75"/>
      <c r="Z168" s="47"/>
      <c r="AA168" s="47"/>
      <c r="AB168" s="47"/>
      <c r="AC168" s="45"/>
      <c r="AD168" s="47"/>
      <c r="AE168" s="47"/>
      <c r="AF168" s="47"/>
      <c r="AG168" s="45"/>
      <c r="AH168" s="51"/>
      <c r="AI168" s="51"/>
      <c r="AJ168" s="73"/>
      <c r="AK168" s="14"/>
      <c r="AL168" s="14"/>
      <c r="AM168" s="14"/>
    </row>
    <row r="169" spans="1:39" ht="22.9" customHeight="1" x14ac:dyDescent="0.25">
      <c r="A169" s="74" t="s">
        <v>1304</v>
      </c>
      <c r="B169" s="46" t="s">
        <v>210</v>
      </c>
      <c r="C169" s="156">
        <v>1965</v>
      </c>
      <c r="D169" s="156" t="s">
        <v>239</v>
      </c>
      <c r="E169" s="156" t="s">
        <v>20</v>
      </c>
      <c r="F169" s="156">
        <v>3</v>
      </c>
      <c r="G169" s="156">
        <v>3</v>
      </c>
      <c r="H169" s="49">
        <v>726.9</v>
      </c>
      <c r="I169" s="49">
        <v>0</v>
      </c>
      <c r="J169" s="49">
        <v>726.9</v>
      </c>
      <c r="K169" s="49">
        <f t="shared" si="40"/>
        <v>4606780</v>
      </c>
      <c r="L169" s="49">
        <v>0</v>
      </c>
      <c r="M169" s="49">
        <v>0</v>
      </c>
      <c r="N169" s="49">
        <v>0</v>
      </c>
      <c r="O169" s="49">
        <v>4606780</v>
      </c>
      <c r="P169" s="51">
        <f t="shared" si="39"/>
        <v>6337.5705048837535</v>
      </c>
      <c r="Q169" s="48">
        <v>9673</v>
      </c>
      <c r="R169" s="74" t="s">
        <v>96</v>
      </c>
      <c r="S169" s="96"/>
      <c r="T169" s="46"/>
      <c r="U169" s="76"/>
      <c r="V169" s="76"/>
      <c r="W169" s="76"/>
      <c r="X169" s="75"/>
      <c r="Y169" s="75"/>
      <c r="Z169" s="47"/>
      <c r="AA169" s="47"/>
      <c r="AB169" s="47"/>
      <c r="AC169" s="45"/>
      <c r="AD169" s="47"/>
      <c r="AE169" s="47"/>
      <c r="AF169" s="47"/>
      <c r="AG169" s="45"/>
      <c r="AH169" s="51"/>
      <c r="AI169" s="51"/>
      <c r="AJ169" s="73"/>
      <c r="AK169" s="14"/>
      <c r="AL169" s="14"/>
      <c r="AM169" s="14"/>
    </row>
    <row r="170" spans="1:39" ht="22.9" customHeight="1" x14ac:dyDescent="0.25">
      <c r="A170" s="74" t="s">
        <v>1305</v>
      </c>
      <c r="B170" s="46" t="s">
        <v>211</v>
      </c>
      <c r="C170" s="103">
        <v>1968</v>
      </c>
      <c r="D170" s="156" t="s">
        <v>239</v>
      </c>
      <c r="E170" s="156" t="s">
        <v>20</v>
      </c>
      <c r="F170" s="156">
        <v>4</v>
      </c>
      <c r="G170" s="156">
        <v>4</v>
      </c>
      <c r="H170" s="49">
        <v>2771.75</v>
      </c>
      <c r="I170" s="49">
        <v>0</v>
      </c>
      <c r="J170" s="49">
        <v>2771.75</v>
      </c>
      <c r="K170" s="49">
        <f t="shared" si="40"/>
        <v>3520000</v>
      </c>
      <c r="L170" s="49">
        <v>0</v>
      </c>
      <c r="M170" s="49">
        <v>0</v>
      </c>
      <c r="N170" s="49">
        <v>0</v>
      </c>
      <c r="O170" s="49">
        <v>3520000</v>
      </c>
      <c r="P170" s="51">
        <f t="shared" si="39"/>
        <v>1269.9558040948859</v>
      </c>
      <c r="Q170" s="48">
        <v>9673</v>
      </c>
      <c r="R170" s="74" t="s">
        <v>96</v>
      </c>
      <c r="S170" s="96"/>
      <c r="T170" s="46"/>
      <c r="U170" s="76"/>
      <c r="V170" s="76"/>
      <c r="W170" s="76"/>
      <c r="X170" s="75"/>
      <c r="Y170" s="75"/>
      <c r="Z170" s="47"/>
      <c r="AA170" s="47"/>
      <c r="AB170" s="47"/>
      <c r="AC170" s="45"/>
      <c r="AD170" s="47"/>
      <c r="AE170" s="47"/>
      <c r="AF170" s="47"/>
      <c r="AG170" s="45"/>
      <c r="AH170" s="51"/>
      <c r="AI170" s="51"/>
      <c r="AJ170" s="73"/>
      <c r="AK170" s="14"/>
      <c r="AL170" s="14"/>
      <c r="AM170" s="14"/>
    </row>
    <row r="171" spans="1:39" ht="22.9" customHeight="1" x14ac:dyDescent="0.25">
      <c r="A171" s="74" t="s">
        <v>1306</v>
      </c>
      <c r="B171" s="46" t="s">
        <v>212</v>
      </c>
      <c r="C171" s="156">
        <v>1979</v>
      </c>
      <c r="D171" s="156" t="s">
        <v>239</v>
      </c>
      <c r="E171" s="156" t="s">
        <v>22</v>
      </c>
      <c r="F171" s="156">
        <v>9</v>
      </c>
      <c r="G171" s="156">
        <v>1</v>
      </c>
      <c r="H171" s="49">
        <v>3059.04</v>
      </c>
      <c r="I171" s="49">
        <v>0</v>
      </c>
      <c r="J171" s="49">
        <v>3059.04</v>
      </c>
      <c r="K171" s="49">
        <f t="shared" si="40"/>
        <v>22379248</v>
      </c>
      <c r="L171" s="49">
        <v>0</v>
      </c>
      <c r="M171" s="49">
        <v>0</v>
      </c>
      <c r="N171" s="49">
        <v>0</v>
      </c>
      <c r="O171" s="49">
        <v>22379248</v>
      </c>
      <c r="P171" s="51">
        <f t="shared" si="39"/>
        <v>7315.7748836236206</v>
      </c>
      <c r="Q171" s="48">
        <v>9673</v>
      </c>
      <c r="R171" s="74" t="s">
        <v>95</v>
      </c>
      <c r="S171" s="96"/>
      <c r="T171" s="46"/>
      <c r="U171" s="76"/>
      <c r="V171" s="76"/>
      <c r="W171" s="76"/>
      <c r="X171" s="75"/>
      <c r="Y171" s="75"/>
      <c r="Z171" s="47"/>
      <c r="AA171" s="47"/>
      <c r="AB171" s="47"/>
      <c r="AC171" s="45"/>
      <c r="AD171" s="47"/>
      <c r="AE171" s="47"/>
      <c r="AF171" s="47"/>
      <c r="AG171" s="45"/>
      <c r="AH171" s="51"/>
      <c r="AI171" s="51"/>
      <c r="AJ171" s="73"/>
      <c r="AK171" s="14"/>
      <c r="AL171" s="14"/>
      <c r="AM171" s="14"/>
    </row>
    <row r="172" spans="1:39" ht="22.9" customHeight="1" x14ac:dyDescent="0.25">
      <c r="A172" s="74" t="s">
        <v>1307</v>
      </c>
      <c r="B172" s="46" t="s">
        <v>213</v>
      </c>
      <c r="C172" s="156">
        <v>1967</v>
      </c>
      <c r="D172" s="156" t="s">
        <v>239</v>
      </c>
      <c r="E172" s="156" t="s">
        <v>20</v>
      </c>
      <c r="F172" s="156">
        <v>2</v>
      </c>
      <c r="G172" s="156">
        <v>1</v>
      </c>
      <c r="H172" s="49">
        <v>577.70000000000005</v>
      </c>
      <c r="I172" s="49">
        <v>0</v>
      </c>
      <c r="J172" s="49">
        <v>577.70000000000005</v>
      </c>
      <c r="K172" s="49">
        <f t="shared" si="40"/>
        <v>7494560</v>
      </c>
      <c r="L172" s="49">
        <v>0</v>
      </c>
      <c r="M172" s="49">
        <v>0</v>
      </c>
      <c r="N172" s="49">
        <v>0</v>
      </c>
      <c r="O172" s="49">
        <v>7494560</v>
      </c>
      <c r="P172" s="51">
        <f t="shared" si="39"/>
        <v>12973.100225030292</v>
      </c>
      <c r="Q172" s="48">
        <v>9673</v>
      </c>
      <c r="R172" s="74" t="s">
        <v>96</v>
      </c>
      <c r="S172" s="96"/>
      <c r="T172" s="46"/>
      <c r="U172" s="76"/>
      <c r="V172" s="76"/>
      <c r="W172" s="76"/>
      <c r="X172" s="75"/>
      <c r="Y172" s="75"/>
      <c r="Z172" s="47"/>
      <c r="AA172" s="47"/>
      <c r="AB172" s="47"/>
      <c r="AC172" s="45"/>
      <c r="AD172" s="47"/>
      <c r="AE172" s="47"/>
      <c r="AF172" s="47"/>
      <c r="AG172" s="45"/>
      <c r="AH172" s="51"/>
      <c r="AI172" s="51"/>
      <c r="AJ172" s="73"/>
      <c r="AK172" s="14"/>
      <c r="AL172" s="14"/>
      <c r="AM172" s="14"/>
    </row>
    <row r="173" spans="1:39" ht="34.9" customHeight="1" x14ac:dyDescent="0.25">
      <c r="A173" s="167" t="s">
        <v>2357</v>
      </c>
      <c r="B173" s="167"/>
      <c r="C173" s="167"/>
      <c r="D173" s="167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</row>
    <row r="174" spans="1:39" ht="34.9" customHeight="1" x14ac:dyDescent="0.25">
      <c r="A174" s="166" t="s">
        <v>79</v>
      </c>
      <c r="B174" s="166"/>
      <c r="C174" s="39" t="s">
        <v>21</v>
      </c>
      <c r="D174" s="39" t="s">
        <v>21</v>
      </c>
      <c r="E174" s="39" t="s">
        <v>21</v>
      </c>
      <c r="F174" s="33" t="s">
        <v>21</v>
      </c>
      <c r="G174" s="33" t="s">
        <v>21</v>
      </c>
      <c r="H174" s="107">
        <f>SUM(H175:H183)</f>
        <v>4622.2</v>
      </c>
      <c r="I174" s="107">
        <f t="shared" ref="I174:O174" si="43">SUM(I175:I183)</f>
        <v>0</v>
      </c>
      <c r="J174" s="107">
        <f t="shared" si="43"/>
        <v>4475.2</v>
      </c>
      <c r="K174" s="107">
        <f t="shared" si="43"/>
        <v>20932450</v>
      </c>
      <c r="L174" s="107">
        <f t="shared" si="43"/>
        <v>0</v>
      </c>
      <c r="M174" s="107">
        <f t="shared" si="43"/>
        <v>0</v>
      </c>
      <c r="N174" s="107">
        <f t="shared" si="43"/>
        <v>0</v>
      </c>
      <c r="O174" s="107">
        <f t="shared" si="43"/>
        <v>20932450</v>
      </c>
      <c r="P174" s="34">
        <f t="shared" ref="P174:P183" si="44">K174/H174</f>
        <v>4528.6768205616372</v>
      </c>
      <c r="Q174" s="108" t="s">
        <v>21</v>
      </c>
      <c r="R174" s="109" t="s">
        <v>21</v>
      </c>
    </row>
    <row r="175" spans="1:39" ht="25.15" customHeight="1" x14ac:dyDescent="0.25">
      <c r="A175" s="74" t="s">
        <v>1308</v>
      </c>
      <c r="B175" s="46" t="s">
        <v>214</v>
      </c>
      <c r="C175" s="156">
        <v>1966</v>
      </c>
      <c r="D175" s="156" t="s">
        <v>239</v>
      </c>
      <c r="E175" s="156" t="s">
        <v>20</v>
      </c>
      <c r="F175" s="156">
        <v>2</v>
      </c>
      <c r="G175" s="156">
        <v>2</v>
      </c>
      <c r="H175" s="49">
        <v>436</v>
      </c>
      <c r="I175" s="49">
        <v>0</v>
      </c>
      <c r="J175" s="49">
        <v>364.4</v>
      </c>
      <c r="K175" s="49">
        <f t="shared" ref="K175:K183" si="45">SUM(L175:O175)</f>
        <v>1408000</v>
      </c>
      <c r="L175" s="49">
        <v>0</v>
      </c>
      <c r="M175" s="49">
        <v>0</v>
      </c>
      <c r="N175" s="49">
        <v>0</v>
      </c>
      <c r="O175" s="49">
        <v>1408000</v>
      </c>
      <c r="P175" s="51">
        <f t="shared" si="44"/>
        <v>3229.3577981651374</v>
      </c>
      <c r="Q175" s="48">
        <v>9673</v>
      </c>
      <c r="R175" s="74" t="s">
        <v>96</v>
      </c>
    </row>
    <row r="176" spans="1:39" ht="25.15" customHeight="1" x14ac:dyDescent="0.25">
      <c r="A176" s="74" t="s">
        <v>1309</v>
      </c>
      <c r="B176" s="46" t="s">
        <v>215</v>
      </c>
      <c r="C176" s="156">
        <v>1967</v>
      </c>
      <c r="D176" s="156" t="s">
        <v>239</v>
      </c>
      <c r="E176" s="156" t="s">
        <v>20</v>
      </c>
      <c r="F176" s="156">
        <v>2</v>
      </c>
      <c r="G176" s="156">
        <v>2</v>
      </c>
      <c r="H176" s="49">
        <v>712</v>
      </c>
      <c r="I176" s="49">
        <v>0</v>
      </c>
      <c r="J176" s="49">
        <v>712</v>
      </c>
      <c r="K176" s="49">
        <f t="shared" si="45"/>
        <v>2236000</v>
      </c>
      <c r="L176" s="49">
        <v>0</v>
      </c>
      <c r="M176" s="49">
        <v>0</v>
      </c>
      <c r="N176" s="49">
        <v>0</v>
      </c>
      <c r="O176" s="49">
        <v>2236000</v>
      </c>
      <c r="P176" s="51">
        <f t="shared" si="44"/>
        <v>3140.4494382022472</v>
      </c>
      <c r="Q176" s="48">
        <v>9673</v>
      </c>
      <c r="R176" s="74" t="s">
        <v>97</v>
      </c>
    </row>
    <row r="177" spans="1:19" ht="25.15" customHeight="1" x14ac:dyDescent="0.25">
      <c r="A177" s="74" t="s">
        <v>1310</v>
      </c>
      <c r="B177" s="46" t="s">
        <v>216</v>
      </c>
      <c r="C177" s="156">
        <v>1967</v>
      </c>
      <c r="D177" s="156" t="s">
        <v>239</v>
      </c>
      <c r="E177" s="156" t="s">
        <v>20</v>
      </c>
      <c r="F177" s="156">
        <v>2</v>
      </c>
      <c r="G177" s="156">
        <v>2</v>
      </c>
      <c r="H177" s="49">
        <v>710.4</v>
      </c>
      <c r="I177" s="49">
        <v>0</v>
      </c>
      <c r="J177" s="49">
        <v>710.4</v>
      </c>
      <c r="K177" s="49">
        <f t="shared" si="45"/>
        <v>2231200</v>
      </c>
      <c r="L177" s="49">
        <v>0</v>
      </c>
      <c r="M177" s="49">
        <v>0</v>
      </c>
      <c r="N177" s="49">
        <v>0</v>
      </c>
      <c r="O177" s="49">
        <v>2231200</v>
      </c>
      <c r="P177" s="51">
        <f t="shared" si="44"/>
        <v>3140.765765765766</v>
      </c>
      <c r="Q177" s="48">
        <v>9673</v>
      </c>
      <c r="R177" s="74" t="s">
        <v>97</v>
      </c>
    </row>
    <row r="178" spans="1:19" ht="25.15" customHeight="1" x14ac:dyDescent="0.25">
      <c r="A178" s="74" t="s">
        <v>1311</v>
      </c>
      <c r="B178" s="46" t="s">
        <v>217</v>
      </c>
      <c r="C178" s="156">
        <v>1960</v>
      </c>
      <c r="D178" s="156" t="s">
        <v>239</v>
      </c>
      <c r="E178" s="156" t="s">
        <v>20</v>
      </c>
      <c r="F178" s="156">
        <v>2</v>
      </c>
      <c r="G178" s="156">
        <v>2</v>
      </c>
      <c r="H178" s="49">
        <v>420.1</v>
      </c>
      <c r="I178" s="49">
        <v>0</v>
      </c>
      <c r="J178" s="49">
        <v>381.1</v>
      </c>
      <c r="K178" s="49">
        <f t="shared" si="45"/>
        <v>1510300</v>
      </c>
      <c r="L178" s="49">
        <v>0</v>
      </c>
      <c r="M178" s="49">
        <v>0</v>
      </c>
      <c r="N178" s="49">
        <v>0</v>
      </c>
      <c r="O178" s="49">
        <v>1510300</v>
      </c>
      <c r="P178" s="51">
        <f t="shared" si="44"/>
        <v>3595.0964056177099</v>
      </c>
      <c r="Q178" s="48">
        <v>9673</v>
      </c>
      <c r="R178" s="74" t="s">
        <v>95</v>
      </c>
    </row>
    <row r="179" spans="1:19" ht="25.15" customHeight="1" x14ac:dyDescent="0.25">
      <c r="A179" s="74" t="s">
        <v>1312</v>
      </c>
      <c r="B179" s="46" t="s">
        <v>218</v>
      </c>
      <c r="C179" s="156">
        <v>1965</v>
      </c>
      <c r="D179" s="156" t="s">
        <v>239</v>
      </c>
      <c r="E179" s="156" t="s">
        <v>20</v>
      </c>
      <c r="F179" s="156">
        <v>2</v>
      </c>
      <c r="G179" s="156">
        <v>2</v>
      </c>
      <c r="H179" s="49">
        <v>721.6</v>
      </c>
      <c r="I179" s="49">
        <v>0</v>
      </c>
      <c r="J179" s="49">
        <v>720.4</v>
      </c>
      <c r="K179" s="49">
        <f t="shared" si="45"/>
        <v>60000</v>
      </c>
      <c r="L179" s="49">
        <v>0</v>
      </c>
      <c r="M179" s="49">
        <v>0</v>
      </c>
      <c r="N179" s="49">
        <v>0</v>
      </c>
      <c r="O179" s="49">
        <v>60000</v>
      </c>
      <c r="P179" s="51">
        <f t="shared" si="44"/>
        <v>83.148558758314849</v>
      </c>
      <c r="Q179" s="48">
        <v>9673</v>
      </c>
      <c r="R179" s="74" t="s">
        <v>96</v>
      </c>
    </row>
    <row r="180" spans="1:19" ht="25.15" customHeight="1" x14ac:dyDescent="0.25">
      <c r="A180" s="74" t="s">
        <v>1313</v>
      </c>
      <c r="B180" s="46" t="s">
        <v>219</v>
      </c>
      <c r="C180" s="156">
        <v>1963</v>
      </c>
      <c r="D180" s="156" t="s">
        <v>239</v>
      </c>
      <c r="E180" s="156" t="s">
        <v>20</v>
      </c>
      <c r="F180" s="156">
        <v>2</v>
      </c>
      <c r="G180" s="156">
        <v>2</v>
      </c>
      <c r="H180" s="49">
        <v>414.4</v>
      </c>
      <c r="I180" s="49">
        <v>0</v>
      </c>
      <c r="J180" s="49">
        <v>379.2</v>
      </c>
      <c r="K180" s="49">
        <f t="shared" si="45"/>
        <v>1492990</v>
      </c>
      <c r="L180" s="49">
        <v>0</v>
      </c>
      <c r="M180" s="49">
        <v>0</v>
      </c>
      <c r="N180" s="49">
        <v>0</v>
      </c>
      <c r="O180" s="49">
        <v>1492990</v>
      </c>
      <c r="P180" s="51">
        <f t="shared" si="44"/>
        <v>3602.7750965250966</v>
      </c>
      <c r="Q180" s="48">
        <v>9673</v>
      </c>
      <c r="R180" s="74" t="s">
        <v>95</v>
      </c>
    </row>
    <row r="181" spans="1:19" ht="25.15" customHeight="1" x14ac:dyDescent="0.25">
      <c r="A181" s="74" t="s">
        <v>1314</v>
      </c>
      <c r="B181" s="46" t="s">
        <v>220</v>
      </c>
      <c r="C181" s="156">
        <v>1963</v>
      </c>
      <c r="D181" s="156" t="s">
        <v>239</v>
      </c>
      <c r="E181" s="156" t="s">
        <v>20</v>
      </c>
      <c r="F181" s="156">
        <v>2</v>
      </c>
      <c r="G181" s="156">
        <v>2</v>
      </c>
      <c r="H181" s="49">
        <v>427</v>
      </c>
      <c r="I181" s="49">
        <v>0</v>
      </c>
      <c r="J181" s="49">
        <v>427</v>
      </c>
      <c r="K181" s="49">
        <f t="shared" si="45"/>
        <v>1381000</v>
      </c>
      <c r="L181" s="49">
        <v>0</v>
      </c>
      <c r="M181" s="49">
        <v>0</v>
      </c>
      <c r="N181" s="49">
        <v>0</v>
      </c>
      <c r="O181" s="49">
        <v>1381000</v>
      </c>
      <c r="P181" s="51">
        <f t="shared" si="44"/>
        <v>3234.1920374707261</v>
      </c>
      <c r="Q181" s="48">
        <v>9673</v>
      </c>
      <c r="R181" s="74" t="s">
        <v>96</v>
      </c>
    </row>
    <row r="182" spans="1:19" ht="25.15" customHeight="1" x14ac:dyDescent="0.25">
      <c r="A182" s="74" t="s">
        <v>1315</v>
      </c>
      <c r="B182" s="46" t="s">
        <v>221</v>
      </c>
      <c r="C182" s="156">
        <v>1966</v>
      </c>
      <c r="D182" s="156" t="s">
        <v>239</v>
      </c>
      <c r="E182" s="156" t="s">
        <v>222</v>
      </c>
      <c r="F182" s="156">
        <v>2</v>
      </c>
      <c r="G182" s="156">
        <v>2</v>
      </c>
      <c r="H182" s="49">
        <v>390</v>
      </c>
      <c r="I182" s="49">
        <v>0</v>
      </c>
      <c r="J182" s="49">
        <v>390</v>
      </c>
      <c r="K182" s="49">
        <f t="shared" si="45"/>
        <v>5302000</v>
      </c>
      <c r="L182" s="49">
        <v>0</v>
      </c>
      <c r="M182" s="49">
        <v>0</v>
      </c>
      <c r="N182" s="49">
        <v>0</v>
      </c>
      <c r="O182" s="49">
        <v>5302000</v>
      </c>
      <c r="P182" s="51">
        <f t="shared" si="44"/>
        <v>13594.871794871795</v>
      </c>
      <c r="Q182" s="48">
        <v>9673</v>
      </c>
      <c r="R182" s="74" t="s">
        <v>97</v>
      </c>
    </row>
    <row r="183" spans="1:19" ht="25.15" customHeight="1" x14ac:dyDescent="0.25">
      <c r="A183" s="74" t="s">
        <v>1316</v>
      </c>
      <c r="B183" s="46" t="s">
        <v>223</v>
      </c>
      <c r="C183" s="156">
        <v>1962</v>
      </c>
      <c r="D183" s="156" t="s">
        <v>239</v>
      </c>
      <c r="E183" s="156" t="s">
        <v>222</v>
      </c>
      <c r="F183" s="156">
        <v>2</v>
      </c>
      <c r="G183" s="156">
        <v>1</v>
      </c>
      <c r="H183" s="49">
        <v>390.7</v>
      </c>
      <c r="I183" s="49">
        <v>0</v>
      </c>
      <c r="J183" s="49">
        <v>390.7</v>
      </c>
      <c r="K183" s="49">
        <f t="shared" si="45"/>
        <v>5310960</v>
      </c>
      <c r="L183" s="49">
        <v>0</v>
      </c>
      <c r="M183" s="49">
        <v>0</v>
      </c>
      <c r="N183" s="49">
        <v>0</v>
      </c>
      <c r="O183" s="49">
        <v>5310960</v>
      </c>
      <c r="P183" s="51">
        <f t="shared" si="44"/>
        <v>13593.447658049656</v>
      </c>
      <c r="Q183" s="48">
        <v>9673</v>
      </c>
      <c r="R183" s="74" t="s">
        <v>95</v>
      </c>
      <c r="S183" s="18"/>
    </row>
    <row r="184" spans="1:19" ht="34.9" customHeight="1" x14ac:dyDescent="0.25">
      <c r="A184" s="167" t="s">
        <v>2358</v>
      </c>
      <c r="B184" s="167"/>
      <c r="C184" s="167"/>
      <c r="D184" s="167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</row>
    <row r="185" spans="1:19" ht="34.9" customHeight="1" x14ac:dyDescent="0.25">
      <c r="A185" s="166" t="s">
        <v>4</v>
      </c>
      <c r="B185" s="166"/>
      <c r="C185" s="148" t="s">
        <v>21</v>
      </c>
      <c r="D185" s="148" t="s">
        <v>21</v>
      </c>
      <c r="E185" s="148" t="s">
        <v>21</v>
      </c>
      <c r="F185" s="106" t="s">
        <v>21</v>
      </c>
      <c r="G185" s="106" t="s">
        <v>21</v>
      </c>
      <c r="H185" s="107">
        <f>SUM(H175:H182)</f>
        <v>4231.5</v>
      </c>
      <c r="I185" s="107">
        <f t="shared" ref="I185:O185" si="46">SUM(I186:I195)</f>
        <v>0</v>
      </c>
      <c r="J185" s="107">
        <f t="shared" si="46"/>
        <v>4841.3999999999996</v>
      </c>
      <c r="K185" s="107">
        <f t="shared" si="46"/>
        <v>30973540</v>
      </c>
      <c r="L185" s="107">
        <f t="shared" si="46"/>
        <v>0</v>
      </c>
      <c r="M185" s="107">
        <f t="shared" si="46"/>
        <v>0</v>
      </c>
      <c r="N185" s="107">
        <f t="shared" si="46"/>
        <v>0</v>
      </c>
      <c r="O185" s="107">
        <f t="shared" si="46"/>
        <v>30973540</v>
      </c>
      <c r="P185" s="34">
        <f t="shared" ref="P185:P195" si="47">K185/H185</f>
        <v>7319.754224270353</v>
      </c>
      <c r="Q185" s="108" t="s">
        <v>21</v>
      </c>
      <c r="R185" s="109" t="s">
        <v>21</v>
      </c>
    </row>
    <row r="186" spans="1:19" ht="25.15" customHeight="1" x14ac:dyDescent="0.25">
      <c r="A186" s="74" t="s">
        <v>1317</v>
      </c>
      <c r="B186" s="46" t="s">
        <v>224</v>
      </c>
      <c r="C186" s="103">
        <v>1980</v>
      </c>
      <c r="D186" s="156" t="s">
        <v>239</v>
      </c>
      <c r="E186" s="156" t="s">
        <v>22</v>
      </c>
      <c r="F186" s="156">
        <v>2</v>
      </c>
      <c r="G186" s="156">
        <v>1</v>
      </c>
      <c r="H186" s="19">
        <v>915.3</v>
      </c>
      <c r="I186" s="49">
        <v>0</v>
      </c>
      <c r="J186" s="49">
        <v>812.2</v>
      </c>
      <c r="K186" s="49">
        <f t="shared" ref="K186:K195" si="48">SUM(L186:O186)</f>
        <v>4765900</v>
      </c>
      <c r="L186" s="49">
        <v>0</v>
      </c>
      <c r="M186" s="49">
        <v>0</v>
      </c>
      <c r="N186" s="49">
        <v>0</v>
      </c>
      <c r="O186" s="49">
        <v>4765900</v>
      </c>
      <c r="P186" s="51">
        <f t="shared" si="47"/>
        <v>5206.9266907025021</v>
      </c>
      <c r="Q186" s="48">
        <v>9673</v>
      </c>
      <c r="R186" s="74" t="s">
        <v>96</v>
      </c>
    </row>
    <row r="187" spans="1:19" ht="25.15" customHeight="1" x14ac:dyDescent="0.25">
      <c r="A187" s="74" t="s">
        <v>1318</v>
      </c>
      <c r="B187" s="46" t="s">
        <v>225</v>
      </c>
      <c r="C187" s="156">
        <v>1964</v>
      </c>
      <c r="D187" s="156" t="s">
        <v>239</v>
      </c>
      <c r="E187" s="156" t="s">
        <v>20</v>
      </c>
      <c r="F187" s="156">
        <v>2</v>
      </c>
      <c r="G187" s="156">
        <v>2</v>
      </c>
      <c r="H187" s="19">
        <v>894</v>
      </c>
      <c r="I187" s="49">
        <v>0</v>
      </c>
      <c r="J187" s="49">
        <v>393</v>
      </c>
      <c r="K187" s="49">
        <f t="shared" si="48"/>
        <v>3587800</v>
      </c>
      <c r="L187" s="49">
        <v>0</v>
      </c>
      <c r="M187" s="49">
        <v>0</v>
      </c>
      <c r="N187" s="49">
        <v>0</v>
      </c>
      <c r="O187" s="49">
        <v>3587800</v>
      </c>
      <c r="P187" s="51">
        <f t="shared" si="47"/>
        <v>4013.1991051454138</v>
      </c>
      <c r="Q187" s="48">
        <v>9673</v>
      </c>
      <c r="R187" s="74" t="s">
        <v>95</v>
      </c>
    </row>
    <row r="188" spans="1:19" ht="25.15" customHeight="1" x14ac:dyDescent="0.25">
      <c r="A188" s="74" t="s">
        <v>1319</v>
      </c>
      <c r="B188" s="46" t="s">
        <v>2252</v>
      </c>
      <c r="C188" s="156">
        <v>1979</v>
      </c>
      <c r="D188" s="156" t="s">
        <v>239</v>
      </c>
      <c r="E188" s="156" t="s">
        <v>20</v>
      </c>
      <c r="F188" s="156">
        <v>2</v>
      </c>
      <c r="G188" s="156">
        <v>2</v>
      </c>
      <c r="H188" s="19">
        <v>694.8</v>
      </c>
      <c r="I188" s="49">
        <v>0</v>
      </c>
      <c r="J188" s="49">
        <v>574.70000000000005</v>
      </c>
      <c r="K188" s="49">
        <f t="shared" ref="K188:K189" si="49">SUM(L188:O188)</f>
        <v>2047000</v>
      </c>
      <c r="L188" s="49">
        <v>0</v>
      </c>
      <c r="M188" s="49">
        <v>0</v>
      </c>
      <c r="N188" s="49">
        <v>0</v>
      </c>
      <c r="O188" s="49">
        <v>2047000</v>
      </c>
      <c r="P188" s="51">
        <f t="shared" ref="P188" si="50">K188/H188</f>
        <v>2946.1715601611977</v>
      </c>
      <c r="Q188" s="48">
        <v>9673</v>
      </c>
      <c r="R188" s="74" t="s">
        <v>96</v>
      </c>
    </row>
    <row r="189" spans="1:19" ht="25.15" customHeight="1" x14ac:dyDescent="0.25">
      <c r="A189" s="171" t="s">
        <v>1320</v>
      </c>
      <c r="B189" s="173" t="s">
        <v>226</v>
      </c>
      <c r="C189" s="195">
        <v>1989</v>
      </c>
      <c r="D189" s="160" t="s">
        <v>239</v>
      </c>
      <c r="E189" s="160" t="s">
        <v>20</v>
      </c>
      <c r="F189" s="160">
        <v>2</v>
      </c>
      <c r="G189" s="160">
        <v>1</v>
      </c>
      <c r="H189" s="162">
        <v>613.29999999999995</v>
      </c>
      <c r="I189" s="164">
        <v>0</v>
      </c>
      <c r="J189" s="164">
        <v>496</v>
      </c>
      <c r="K189" s="49">
        <f t="shared" si="49"/>
        <v>1839900</v>
      </c>
      <c r="L189" s="49">
        <v>0</v>
      </c>
      <c r="M189" s="49">
        <v>0</v>
      </c>
      <c r="N189" s="49">
        <v>0</v>
      </c>
      <c r="O189" s="49">
        <v>1839900</v>
      </c>
      <c r="P189" s="51">
        <f>K189/H189</f>
        <v>3000</v>
      </c>
      <c r="Q189" s="48">
        <v>9673</v>
      </c>
      <c r="R189" s="74" t="s">
        <v>95</v>
      </c>
    </row>
    <row r="190" spans="1:19" ht="25.15" customHeight="1" x14ac:dyDescent="0.25">
      <c r="A190" s="172"/>
      <c r="B190" s="174"/>
      <c r="C190" s="196"/>
      <c r="D190" s="161"/>
      <c r="E190" s="161"/>
      <c r="F190" s="161"/>
      <c r="G190" s="161"/>
      <c r="H190" s="163"/>
      <c r="I190" s="165"/>
      <c r="J190" s="165"/>
      <c r="K190" s="49">
        <f t="shared" si="48"/>
        <v>6010340</v>
      </c>
      <c r="L190" s="49">
        <v>0</v>
      </c>
      <c r="M190" s="49">
        <v>0</v>
      </c>
      <c r="N190" s="49">
        <v>0</v>
      </c>
      <c r="O190" s="49">
        <v>6010340</v>
      </c>
      <c r="P190" s="51">
        <f>K190/H189</f>
        <v>9800</v>
      </c>
      <c r="Q190" s="48">
        <v>9673</v>
      </c>
      <c r="R190" s="74" t="s">
        <v>97</v>
      </c>
    </row>
    <row r="191" spans="1:19" ht="25.15" customHeight="1" x14ac:dyDescent="0.25">
      <c r="A191" s="74" t="s">
        <v>1321</v>
      </c>
      <c r="B191" s="46" t="s">
        <v>227</v>
      </c>
      <c r="C191" s="156">
        <v>1984</v>
      </c>
      <c r="D191" s="156" t="s">
        <v>239</v>
      </c>
      <c r="E191" s="156" t="s">
        <v>20</v>
      </c>
      <c r="F191" s="156">
        <v>2</v>
      </c>
      <c r="G191" s="156">
        <v>2</v>
      </c>
      <c r="H191" s="19">
        <v>697.5</v>
      </c>
      <c r="I191" s="49">
        <v>0</v>
      </c>
      <c r="J191" s="49">
        <v>561.4</v>
      </c>
      <c r="K191" s="49">
        <f t="shared" si="48"/>
        <v>6370000</v>
      </c>
      <c r="L191" s="49">
        <v>0</v>
      </c>
      <c r="M191" s="49">
        <v>0</v>
      </c>
      <c r="N191" s="49">
        <v>0</v>
      </c>
      <c r="O191" s="49">
        <v>6370000</v>
      </c>
      <c r="P191" s="51">
        <f t="shared" si="47"/>
        <v>9132.6164874551978</v>
      </c>
      <c r="Q191" s="48">
        <v>9673</v>
      </c>
      <c r="R191" s="74" t="s">
        <v>97</v>
      </c>
    </row>
    <row r="192" spans="1:19" ht="25.15" customHeight="1" x14ac:dyDescent="0.25">
      <c r="A192" s="74" t="s">
        <v>1322</v>
      </c>
      <c r="B192" s="46" t="s">
        <v>228</v>
      </c>
      <c r="C192" s="103">
        <v>1969</v>
      </c>
      <c r="D192" s="156" t="s">
        <v>239</v>
      </c>
      <c r="E192" s="156" t="s">
        <v>20</v>
      </c>
      <c r="F192" s="156">
        <v>2</v>
      </c>
      <c r="G192" s="156">
        <v>2</v>
      </c>
      <c r="H192" s="19">
        <v>668</v>
      </c>
      <c r="I192" s="49">
        <v>0</v>
      </c>
      <c r="J192" s="49">
        <v>499.5</v>
      </c>
      <c r="K192" s="49">
        <f t="shared" si="48"/>
        <v>2104000</v>
      </c>
      <c r="L192" s="49">
        <v>0</v>
      </c>
      <c r="M192" s="49">
        <v>0</v>
      </c>
      <c r="N192" s="49">
        <v>0</v>
      </c>
      <c r="O192" s="49">
        <v>2104000</v>
      </c>
      <c r="P192" s="51">
        <f t="shared" si="47"/>
        <v>3149.7005988023952</v>
      </c>
      <c r="Q192" s="48">
        <v>9673</v>
      </c>
      <c r="R192" s="74" t="s">
        <v>95</v>
      </c>
    </row>
    <row r="193" spans="1:21" ht="25.15" customHeight="1" x14ac:dyDescent="0.25">
      <c r="A193" s="74" t="s">
        <v>1323</v>
      </c>
      <c r="B193" s="46" t="s">
        <v>229</v>
      </c>
      <c r="C193" s="103">
        <v>1971</v>
      </c>
      <c r="D193" s="156" t="s">
        <v>239</v>
      </c>
      <c r="E193" s="156" t="s">
        <v>20</v>
      </c>
      <c r="F193" s="156">
        <v>2</v>
      </c>
      <c r="G193" s="156">
        <v>2</v>
      </c>
      <c r="H193" s="19">
        <v>570</v>
      </c>
      <c r="I193" s="49">
        <v>0</v>
      </c>
      <c r="J193" s="49">
        <v>515.6</v>
      </c>
      <c r="K193" s="49">
        <f t="shared" si="48"/>
        <v>1810000</v>
      </c>
      <c r="L193" s="49">
        <v>0</v>
      </c>
      <c r="M193" s="49">
        <v>0</v>
      </c>
      <c r="N193" s="49">
        <v>0</v>
      </c>
      <c r="O193" s="49">
        <v>1810000</v>
      </c>
      <c r="P193" s="51">
        <f t="shared" si="47"/>
        <v>3175.4385964912281</v>
      </c>
      <c r="Q193" s="48">
        <v>9673</v>
      </c>
      <c r="R193" s="74" t="s">
        <v>96</v>
      </c>
    </row>
    <row r="194" spans="1:21" ht="25.15" customHeight="1" x14ac:dyDescent="0.25">
      <c r="A194" s="74" t="s">
        <v>1324</v>
      </c>
      <c r="B194" s="46" t="s">
        <v>230</v>
      </c>
      <c r="C194" s="103">
        <v>1970</v>
      </c>
      <c r="D194" s="156" t="s">
        <v>239</v>
      </c>
      <c r="E194" s="156" t="s">
        <v>20</v>
      </c>
      <c r="F194" s="156">
        <v>2</v>
      </c>
      <c r="G194" s="156">
        <v>2</v>
      </c>
      <c r="H194" s="19">
        <v>672</v>
      </c>
      <c r="I194" s="49">
        <v>0</v>
      </c>
      <c r="J194" s="49">
        <v>509</v>
      </c>
      <c r="K194" s="49">
        <f t="shared" si="48"/>
        <v>301600</v>
      </c>
      <c r="L194" s="49">
        <v>0</v>
      </c>
      <c r="M194" s="49">
        <v>0</v>
      </c>
      <c r="N194" s="49">
        <v>0</v>
      </c>
      <c r="O194" s="49">
        <v>301600</v>
      </c>
      <c r="P194" s="51">
        <f t="shared" si="47"/>
        <v>448.8095238095238</v>
      </c>
      <c r="Q194" s="48">
        <v>9673</v>
      </c>
      <c r="R194" s="74" t="s">
        <v>95</v>
      </c>
    </row>
    <row r="195" spans="1:21" ht="25.15" customHeight="1" x14ac:dyDescent="0.25">
      <c r="A195" s="74" t="s">
        <v>1325</v>
      </c>
      <c r="B195" s="46" t="s">
        <v>231</v>
      </c>
      <c r="C195" s="103">
        <v>1974</v>
      </c>
      <c r="D195" s="156" t="s">
        <v>239</v>
      </c>
      <c r="E195" s="156" t="s">
        <v>20</v>
      </c>
      <c r="F195" s="156">
        <v>2</v>
      </c>
      <c r="G195" s="156">
        <v>1</v>
      </c>
      <c r="H195" s="19">
        <v>679</v>
      </c>
      <c r="I195" s="49">
        <v>0</v>
      </c>
      <c r="J195" s="49">
        <v>480</v>
      </c>
      <c r="K195" s="49">
        <f t="shared" si="48"/>
        <v>2137000</v>
      </c>
      <c r="L195" s="49">
        <v>0</v>
      </c>
      <c r="M195" s="49">
        <v>0</v>
      </c>
      <c r="N195" s="49">
        <v>0</v>
      </c>
      <c r="O195" s="49">
        <v>2137000</v>
      </c>
      <c r="P195" s="51">
        <f t="shared" si="47"/>
        <v>3147.2754050073636</v>
      </c>
      <c r="Q195" s="48">
        <v>9673</v>
      </c>
      <c r="R195" s="74" t="s">
        <v>96</v>
      </c>
    </row>
    <row r="196" spans="1:21" ht="34.9" customHeight="1" x14ac:dyDescent="0.25">
      <c r="A196" s="167" t="s">
        <v>2359</v>
      </c>
      <c r="B196" s="167"/>
      <c r="C196" s="167"/>
      <c r="D196" s="167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</row>
    <row r="197" spans="1:21" ht="34.9" customHeight="1" x14ac:dyDescent="0.25">
      <c r="A197" s="166" t="s">
        <v>236</v>
      </c>
      <c r="B197" s="166"/>
      <c r="C197" s="148" t="s">
        <v>21</v>
      </c>
      <c r="D197" s="148" t="s">
        <v>21</v>
      </c>
      <c r="E197" s="148" t="s">
        <v>21</v>
      </c>
      <c r="F197" s="106" t="s">
        <v>21</v>
      </c>
      <c r="G197" s="106" t="s">
        <v>21</v>
      </c>
      <c r="H197" s="107">
        <f>SUM(H198:H202)</f>
        <v>2034.9</v>
      </c>
      <c r="I197" s="107">
        <f t="shared" ref="I197:O197" si="51">SUM(I198:I202)</f>
        <v>0</v>
      </c>
      <c r="J197" s="107">
        <f t="shared" si="51"/>
        <v>1678.6</v>
      </c>
      <c r="K197" s="107">
        <f t="shared" si="51"/>
        <v>11009800</v>
      </c>
      <c r="L197" s="107">
        <f t="shared" si="51"/>
        <v>0</v>
      </c>
      <c r="M197" s="107">
        <f t="shared" si="51"/>
        <v>0</v>
      </c>
      <c r="N197" s="107">
        <f t="shared" si="51"/>
        <v>0</v>
      </c>
      <c r="O197" s="107">
        <f t="shared" si="51"/>
        <v>11009800</v>
      </c>
      <c r="P197" s="107">
        <f t="shared" ref="P197" si="52">K197/H197</f>
        <v>5410.487001818271</v>
      </c>
      <c r="Q197" s="108" t="s">
        <v>21</v>
      </c>
      <c r="R197" s="109" t="s">
        <v>21</v>
      </c>
    </row>
    <row r="198" spans="1:21" ht="25.15" customHeight="1" x14ac:dyDescent="0.25">
      <c r="A198" s="74" t="s">
        <v>1326</v>
      </c>
      <c r="B198" s="46" t="s">
        <v>235</v>
      </c>
      <c r="C198" s="156">
        <v>1966</v>
      </c>
      <c r="D198" s="156" t="s">
        <v>239</v>
      </c>
      <c r="E198" s="156" t="s">
        <v>20</v>
      </c>
      <c r="F198" s="156">
        <v>2</v>
      </c>
      <c r="G198" s="156">
        <v>2</v>
      </c>
      <c r="H198" s="49">
        <v>410.8</v>
      </c>
      <c r="I198" s="49">
        <v>0</v>
      </c>
      <c r="J198" s="49">
        <v>368.3</v>
      </c>
      <c r="K198" s="49">
        <f t="shared" ref="K198:K203" si="53">SUM(L198:O198)</f>
        <v>2854400</v>
      </c>
      <c r="L198" s="49">
        <v>0</v>
      </c>
      <c r="M198" s="49">
        <v>0</v>
      </c>
      <c r="N198" s="49">
        <v>0</v>
      </c>
      <c r="O198" s="49">
        <v>2854400</v>
      </c>
      <c r="P198" s="51">
        <f t="shared" ref="P198:P203" si="54">K198/H198</f>
        <v>6948.3933787731257</v>
      </c>
      <c r="Q198" s="48">
        <v>9673</v>
      </c>
      <c r="R198" s="74" t="s">
        <v>97</v>
      </c>
    </row>
    <row r="199" spans="1:21" ht="25.15" customHeight="1" x14ac:dyDescent="0.25">
      <c r="A199" s="74" t="s">
        <v>1327</v>
      </c>
      <c r="B199" s="46" t="s">
        <v>237</v>
      </c>
      <c r="C199" s="156">
        <v>1955</v>
      </c>
      <c r="D199" s="156" t="s">
        <v>239</v>
      </c>
      <c r="E199" s="156" t="s">
        <v>20</v>
      </c>
      <c r="F199" s="156">
        <v>2</v>
      </c>
      <c r="G199" s="156">
        <v>1</v>
      </c>
      <c r="H199" s="49">
        <v>258.60000000000002</v>
      </c>
      <c r="I199" s="49">
        <v>0</v>
      </c>
      <c r="J199" s="49">
        <v>236.8</v>
      </c>
      <c r="K199" s="49">
        <f t="shared" si="53"/>
        <v>1344000</v>
      </c>
      <c r="L199" s="49">
        <v>0</v>
      </c>
      <c r="M199" s="49">
        <v>0</v>
      </c>
      <c r="N199" s="49">
        <v>0</v>
      </c>
      <c r="O199" s="49">
        <v>1344000</v>
      </c>
      <c r="P199" s="51">
        <f t="shared" si="54"/>
        <v>5197.2157772621804</v>
      </c>
      <c r="Q199" s="48">
        <v>9673</v>
      </c>
      <c r="R199" s="74" t="s">
        <v>95</v>
      </c>
    </row>
    <row r="200" spans="1:21" ht="25.15" customHeight="1" x14ac:dyDescent="0.25">
      <c r="A200" s="74" t="s">
        <v>1328</v>
      </c>
      <c r="B200" s="46" t="s">
        <v>232</v>
      </c>
      <c r="C200" s="156">
        <v>1959</v>
      </c>
      <c r="D200" s="156" t="s">
        <v>239</v>
      </c>
      <c r="E200" s="156" t="s">
        <v>20</v>
      </c>
      <c r="F200" s="156">
        <v>2</v>
      </c>
      <c r="G200" s="156">
        <v>1</v>
      </c>
      <c r="H200" s="49">
        <v>572.6</v>
      </c>
      <c r="I200" s="49">
        <v>0</v>
      </c>
      <c r="J200" s="49">
        <v>283.39999999999998</v>
      </c>
      <c r="K200" s="49">
        <f t="shared" si="53"/>
        <v>1810000</v>
      </c>
      <c r="L200" s="49">
        <v>0</v>
      </c>
      <c r="M200" s="49">
        <v>0</v>
      </c>
      <c r="N200" s="49">
        <v>0</v>
      </c>
      <c r="O200" s="49">
        <v>1810000</v>
      </c>
      <c r="P200" s="51">
        <f t="shared" si="54"/>
        <v>3161.0199091861682</v>
      </c>
      <c r="Q200" s="48">
        <v>9673</v>
      </c>
      <c r="R200" s="74" t="s">
        <v>96</v>
      </c>
    </row>
    <row r="201" spans="1:21" ht="25.15" customHeight="1" x14ac:dyDescent="0.25">
      <c r="A201" s="74" t="s">
        <v>1329</v>
      </c>
      <c r="B201" s="46" t="s">
        <v>233</v>
      </c>
      <c r="C201" s="156">
        <v>1964</v>
      </c>
      <c r="D201" s="156" t="s">
        <v>239</v>
      </c>
      <c r="E201" s="156" t="s">
        <v>20</v>
      </c>
      <c r="F201" s="156">
        <v>2</v>
      </c>
      <c r="G201" s="156">
        <v>2</v>
      </c>
      <c r="H201" s="49">
        <v>412.8</v>
      </c>
      <c r="I201" s="49">
        <v>0</v>
      </c>
      <c r="J201" s="49">
        <v>412.8</v>
      </c>
      <c r="K201" s="49">
        <f t="shared" si="53"/>
        <v>2860400</v>
      </c>
      <c r="L201" s="49">
        <v>0</v>
      </c>
      <c r="M201" s="49">
        <v>0</v>
      </c>
      <c r="N201" s="49">
        <v>0</v>
      </c>
      <c r="O201" s="49">
        <v>2860400</v>
      </c>
      <c r="P201" s="51">
        <f t="shared" si="54"/>
        <v>6929.2635658914724</v>
      </c>
      <c r="Q201" s="48">
        <v>9673</v>
      </c>
      <c r="R201" s="74" t="s">
        <v>97</v>
      </c>
    </row>
    <row r="202" spans="1:21" ht="25.15" customHeight="1" x14ac:dyDescent="0.25">
      <c r="A202" s="74" t="s">
        <v>1330</v>
      </c>
      <c r="B202" s="46" t="s">
        <v>234</v>
      </c>
      <c r="C202" s="156">
        <v>1957</v>
      </c>
      <c r="D202" s="156" t="s">
        <v>239</v>
      </c>
      <c r="E202" s="156" t="s">
        <v>20</v>
      </c>
      <c r="F202" s="156">
        <v>2</v>
      </c>
      <c r="G202" s="156">
        <v>2</v>
      </c>
      <c r="H202" s="49">
        <v>380.1</v>
      </c>
      <c r="I202" s="49">
        <v>0</v>
      </c>
      <c r="J202" s="49">
        <v>377.3</v>
      </c>
      <c r="K202" s="49">
        <f t="shared" si="53"/>
        <v>2141000</v>
      </c>
      <c r="L202" s="49">
        <v>0</v>
      </c>
      <c r="M202" s="49">
        <v>0</v>
      </c>
      <c r="N202" s="49">
        <v>0</v>
      </c>
      <c r="O202" s="49">
        <v>2141000</v>
      </c>
      <c r="P202" s="51">
        <f t="shared" si="54"/>
        <v>5632.728229413312</v>
      </c>
      <c r="Q202" s="48">
        <v>9673</v>
      </c>
      <c r="R202" s="74" t="s">
        <v>95</v>
      </c>
    </row>
    <row r="203" spans="1:21" ht="25.15" customHeight="1" x14ac:dyDescent="0.25">
      <c r="A203" s="74" t="s">
        <v>1331</v>
      </c>
      <c r="B203" s="46" t="s">
        <v>2251</v>
      </c>
      <c r="C203" s="156">
        <v>1979</v>
      </c>
      <c r="D203" s="156" t="s">
        <v>239</v>
      </c>
      <c r="E203" s="156" t="s">
        <v>20</v>
      </c>
      <c r="F203" s="156">
        <v>2</v>
      </c>
      <c r="G203" s="156">
        <v>1</v>
      </c>
      <c r="H203" s="49">
        <v>590.54999999999995</v>
      </c>
      <c r="I203" s="49">
        <v>0</v>
      </c>
      <c r="J203" s="49">
        <v>373.4</v>
      </c>
      <c r="K203" s="49">
        <f t="shared" si="53"/>
        <v>2343000</v>
      </c>
      <c r="L203" s="49">
        <v>0</v>
      </c>
      <c r="M203" s="49">
        <v>0</v>
      </c>
      <c r="N203" s="49">
        <v>0</v>
      </c>
      <c r="O203" s="49">
        <v>2343000</v>
      </c>
      <c r="P203" s="51">
        <f t="shared" si="54"/>
        <v>3967.4879349758703</v>
      </c>
      <c r="Q203" s="48">
        <v>9673</v>
      </c>
      <c r="R203" s="74" t="s">
        <v>96</v>
      </c>
    </row>
    <row r="204" spans="1:21" ht="34.9" customHeight="1" x14ac:dyDescent="0.25">
      <c r="A204" s="167" t="s">
        <v>2360</v>
      </c>
      <c r="B204" s="167"/>
      <c r="C204" s="167"/>
      <c r="D204" s="167"/>
      <c r="E204" s="167"/>
      <c r="F204" s="167"/>
      <c r="G204" s="167"/>
      <c r="H204" s="167"/>
      <c r="I204" s="167"/>
      <c r="J204" s="167"/>
      <c r="K204" s="167"/>
      <c r="L204" s="167"/>
      <c r="M204" s="167"/>
      <c r="N204" s="167"/>
      <c r="O204" s="167"/>
      <c r="P204" s="167"/>
      <c r="Q204" s="167"/>
      <c r="R204" s="167"/>
    </row>
    <row r="205" spans="1:21" ht="34.9" customHeight="1" x14ac:dyDescent="0.25">
      <c r="A205" s="166" t="s">
        <v>75</v>
      </c>
      <c r="B205" s="166"/>
      <c r="C205" s="148" t="s">
        <v>21</v>
      </c>
      <c r="D205" s="148" t="s">
        <v>21</v>
      </c>
      <c r="E205" s="148" t="s">
        <v>21</v>
      </c>
      <c r="F205" s="106" t="s">
        <v>21</v>
      </c>
      <c r="G205" s="106" t="s">
        <v>21</v>
      </c>
      <c r="H205" s="107">
        <f t="shared" ref="H205:O205" si="55">SUM(H206:H208)</f>
        <v>1132</v>
      </c>
      <c r="I205" s="107">
        <f t="shared" si="55"/>
        <v>240.8</v>
      </c>
      <c r="J205" s="107">
        <f t="shared" si="55"/>
        <v>824.30000000000007</v>
      </c>
      <c r="K205" s="107">
        <f t="shared" si="55"/>
        <v>4471056</v>
      </c>
      <c r="L205" s="107">
        <f t="shared" si="55"/>
        <v>0</v>
      </c>
      <c r="M205" s="107">
        <f t="shared" si="55"/>
        <v>0</v>
      </c>
      <c r="N205" s="107">
        <f t="shared" si="55"/>
        <v>0</v>
      </c>
      <c r="O205" s="107">
        <f t="shared" si="55"/>
        <v>4471056</v>
      </c>
      <c r="P205" s="34">
        <f>K205/H205</f>
        <v>3949.6961130742047</v>
      </c>
      <c r="Q205" s="108" t="s">
        <v>21</v>
      </c>
      <c r="R205" s="109" t="s">
        <v>21</v>
      </c>
    </row>
    <row r="206" spans="1:21" ht="25.15" customHeight="1" x14ac:dyDescent="0.25">
      <c r="A206" s="74" t="s">
        <v>1332</v>
      </c>
      <c r="B206" s="55" t="s">
        <v>1146</v>
      </c>
      <c r="C206" s="76">
        <v>1962</v>
      </c>
      <c r="D206" s="76">
        <v>2018</v>
      </c>
      <c r="E206" s="76" t="s">
        <v>20</v>
      </c>
      <c r="F206" s="44">
        <v>2</v>
      </c>
      <c r="G206" s="44">
        <v>1</v>
      </c>
      <c r="H206" s="50">
        <v>398</v>
      </c>
      <c r="I206" s="50">
        <v>120.4</v>
      </c>
      <c r="J206" s="50">
        <v>277.60000000000002</v>
      </c>
      <c r="K206" s="49">
        <f t="shared" ref="K206:K208" si="56">SUM(L206:O206)</f>
        <v>2339424</v>
      </c>
      <c r="L206" s="49">
        <v>0</v>
      </c>
      <c r="M206" s="49">
        <v>0</v>
      </c>
      <c r="N206" s="49">
        <v>0</v>
      </c>
      <c r="O206" s="49">
        <v>2339424</v>
      </c>
      <c r="P206" s="51">
        <f t="shared" ref="P206:P208" si="57">K206/H206</f>
        <v>5877.9497487437184</v>
      </c>
      <c r="Q206" s="48">
        <v>9673</v>
      </c>
      <c r="R206" s="36" t="s">
        <v>97</v>
      </c>
      <c r="S206" s="2"/>
      <c r="T206" s="2"/>
      <c r="U206" s="2"/>
    </row>
    <row r="207" spans="1:21" s="123" customFormat="1" ht="27" customHeight="1" x14ac:dyDescent="0.25">
      <c r="A207" s="74" t="s">
        <v>1333</v>
      </c>
      <c r="B207" s="126" t="s">
        <v>2207</v>
      </c>
      <c r="C207" s="153">
        <v>1949</v>
      </c>
      <c r="D207" s="153">
        <v>2016</v>
      </c>
      <c r="E207" s="153" t="s">
        <v>20</v>
      </c>
      <c r="F207" s="154">
        <v>2</v>
      </c>
      <c r="G207" s="154">
        <v>1</v>
      </c>
      <c r="H207" s="99">
        <v>336</v>
      </c>
      <c r="I207" s="99">
        <v>0</v>
      </c>
      <c r="J207" s="99">
        <v>269.10000000000002</v>
      </c>
      <c r="K207" s="45">
        <f>SUM(L207:O207)</f>
        <v>235200</v>
      </c>
      <c r="L207" s="37">
        <v>0</v>
      </c>
      <c r="M207" s="37">
        <v>0</v>
      </c>
      <c r="N207" s="37">
        <v>0</v>
      </c>
      <c r="O207" s="45">
        <v>235200</v>
      </c>
      <c r="P207" s="51">
        <f>K207/H207</f>
        <v>700</v>
      </c>
      <c r="Q207" s="51">
        <v>9673</v>
      </c>
      <c r="R207" s="73" t="s">
        <v>95</v>
      </c>
      <c r="S207" s="122"/>
      <c r="T207" s="122"/>
      <c r="U207" s="122"/>
    </row>
    <row r="208" spans="1:21" ht="25.15" customHeight="1" x14ac:dyDescent="0.25">
      <c r="A208" s="74" t="s">
        <v>1334</v>
      </c>
      <c r="B208" s="55" t="s">
        <v>1147</v>
      </c>
      <c r="C208" s="76">
        <v>1960</v>
      </c>
      <c r="D208" s="76">
        <v>2016</v>
      </c>
      <c r="E208" s="76" t="s">
        <v>20</v>
      </c>
      <c r="F208" s="44">
        <v>2</v>
      </c>
      <c r="G208" s="44">
        <v>1</v>
      </c>
      <c r="H208" s="50">
        <v>398</v>
      </c>
      <c r="I208" s="50">
        <v>120.4</v>
      </c>
      <c r="J208" s="50">
        <v>277.60000000000002</v>
      </c>
      <c r="K208" s="49">
        <f t="shared" si="56"/>
        <v>1896432</v>
      </c>
      <c r="L208" s="49">
        <v>0</v>
      </c>
      <c r="M208" s="49">
        <v>0</v>
      </c>
      <c r="N208" s="49">
        <v>0</v>
      </c>
      <c r="O208" s="49">
        <v>1896432</v>
      </c>
      <c r="P208" s="51">
        <f t="shared" si="57"/>
        <v>4764.9045226130656</v>
      </c>
      <c r="Q208" s="48">
        <v>9673</v>
      </c>
      <c r="R208" s="36" t="s">
        <v>96</v>
      </c>
      <c r="S208" s="2"/>
      <c r="T208" s="2"/>
      <c r="U208" s="2"/>
    </row>
    <row r="209" spans="1:21" ht="34.9" customHeight="1" x14ac:dyDescent="0.25">
      <c r="A209" s="167" t="s">
        <v>2361</v>
      </c>
      <c r="B209" s="167"/>
      <c r="C209" s="167"/>
      <c r="D209" s="167"/>
      <c r="E209" s="167"/>
      <c r="F209" s="167"/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8"/>
    </row>
    <row r="210" spans="1:21" ht="34.9" customHeight="1" x14ac:dyDescent="0.25">
      <c r="A210" s="166" t="s">
        <v>73</v>
      </c>
      <c r="B210" s="166"/>
      <c r="C210" s="148" t="s">
        <v>21</v>
      </c>
      <c r="D210" s="148" t="s">
        <v>21</v>
      </c>
      <c r="E210" s="148" t="s">
        <v>21</v>
      </c>
      <c r="F210" s="106" t="s">
        <v>21</v>
      </c>
      <c r="G210" s="106" t="s">
        <v>21</v>
      </c>
      <c r="H210" s="107">
        <f>SUM(H211:H225)</f>
        <v>10785.89</v>
      </c>
      <c r="I210" s="107">
        <f t="shared" ref="I210:O210" si="58">SUM(I211:I225)</f>
        <v>0</v>
      </c>
      <c r="J210" s="107">
        <f t="shared" si="58"/>
        <v>7706.97</v>
      </c>
      <c r="K210" s="107">
        <f t="shared" si="58"/>
        <v>51679190</v>
      </c>
      <c r="L210" s="107">
        <f t="shared" si="58"/>
        <v>0</v>
      </c>
      <c r="M210" s="107">
        <f t="shared" si="58"/>
        <v>0</v>
      </c>
      <c r="N210" s="107">
        <f t="shared" si="58"/>
        <v>0</v>
      </c>
      <c r="O210" s="107">
        <f t="shared" si="58"/>
        <v>51679190</v>
      </c>
      <c r="P210" s="34">
        <f t="shared" ref="P210" si="59">K210/H210</f>
        <v>4791.3700213890561</v>
      </c>
      <c r="Q210" s="108" t="s">
        <v>21</v>
      </c>
      <c r="R210" s="109" t="s">
        <v>21</v>
      </c>
    </row>
    <row r="211" spans="1:21" s="1" customFormat="1" ht="25.15" customHeight="1" x14ac:dyDescent="0.25">
      <c r="A211" s="74" t="s">
        <v>1335</v>
      </c>
      <c r="B211" s="110" t="s">
        <v>1159</v>
      </c>
      <c r="C211" s="156">
        <v>1963</v>
      </c>
      <c r="D211" s="156" t="s">
        <v>239</v>
      </c>
      <c r="E211" s="76" t="s">
        <v>20</v>
      </c>
      <c r="F211" s="44">
        <v>2</v>
      </c>
      <c r="G211" s="44">
        <v>1</v>
      </c>
      <c r="H211" s="49">
        <v>392.2</v>
      </c>
      <c r="I211" s="49">
        <v>0</v>
      </c>
      <c r="J211" s="49">
        <v>265.10000000000002</v>
      </c>
      <c r="K211" s="49">
        <f t="shared" ref="K211:K225" si="60">SUM(L211:O211)</f>
        <v>3710080</v>
      </c>
      <c r="L211" s="49">
        <v>0</v>
      </c>
      <c r="M211" s="49">
        <v>0</v>
      </c>
      <c r="N211" s="49">
        <v>0</v>
      </c>
      <c r="O211" s="49">
        <v>3710080</v>
      </c>
      <c r="P211" s="51">
        <f t="shared" ref="P211:P225" si="61">K211/H211</f>
        <v>9459.6634370219272</v>
      </c>
      <c r="Q211" s="48">
        <v>9673</v>
      </c>
      <c r="R211" s="73" t="s">
        <v>95</v>
      </c>
      <c r="S211" s="53"/>
      <c r="T211" s="53"/>
      <c r="U211" s="53"/>
    </row>
    <row r="212" spans="1:21" s="1" customFormat="1" ht="25.15" customHeight="1" x14ac:dyDescent="0.25">
      <c r="A212" s="74" t="s">
        <v>1336</v>
      </c>
      <c r="B212" s="110" t="s">
        <v>1161</v>
      </c>
      <c r="C212" s="156">
        <v>1964</v>
      </c>
      <c r="D212" s="156" t="s">
        <v>239</v>
      </c>
      <c r="E212" s="76" t="s">
        <v>20</v>
      </c>
      <c r="F212" s="44">
        <v>2</v>
      </c>
      <c r="G212" s="44">
        <v>1</v>
      </c>
      <c r="H212" s="49">
        <v>401.8</v>
      </c>
      <c r="I212" s="49">
        <v>0</v>
      </c>
      <c r="J212" s="49">
        <v>276.2</v>
      </c>
      <c r="K212" s="49">
        <f t="shared" si="60"/>
        <v>3948160</v>
      </c>
      <c r="L212" s="49">
        <v>0</v>
      </c>
      <c r="M212" s="49">
        <v>0</v>
      </c>
      <c r="N212" s="49">
        <v>0</v>
      </c>
      <c r="O212" s="49">
        <v>3948160</v>
      </c>
      <c r="P212" s="51">
        <f t="shared" si="61"/>
        <v>9826.1821801891492</v>
      </c>
      <c r="Q212" s="48">
        <v>9673</v>
      </c>
      <c r="R212" s="73" t="s">
        <v>95</v>
      </c>
      <c r="S212" s="53"/>
      <c r="T212" s="53"/>
      <c r="U212" s="53"/>
    </row>
    <row r="213" spans="1:21" s="1" customFormat="1" ht="25.15" customHeight="1" x14ac:dyDescent="0.25">
      <c r="A213" s="74" t="s">
        <v>1337</v>
      </c>
      <c r="B213" s="110" t="s">
        <v>1160</v>
      </c>
      <c r="C213" s="156">
        <v>1961</v>
      </c>
      <c r="D213" s="156" t="s">
        <v>239</v>
      </c>
      <c r="E213" s="76" t="s">
        <v>20</v>
      </c>
      <c r="F213" s="44">
        <v>2</v>
      </c>
      <c r="G213" s="44">
        <v>1</v>
      </c>
      <c r="H213" s="49">
        <v>391.6</v>
      </c>
      <c r="I213" s="49">
        <v>0</v>
      </c>
      <c r="J213" s="49">
        <v>275.8</v>
      </c>
      <c r="K213" s="49">
        <f t="shared" si="60"/>
        <v>1823800</v>
      </c>
      <c r="L213" s="49">
        <v>0</v>
      </c>
      <c r="M213" s="49">
        <v>0</v>
      </c>
      <c r="N213" s="49">
        <v>0</v>
      </c>
      <c r="O213" s="49">
        <v>1823800</v>
      </c>
      <c r="P213" s="51">
        <f t="shared" si="61"/>
        <v>4657.303370786517</v>
      </c>
      <c r="Q213" s="48">
        <v>9673</v>
      </c>
      <c r="R213" s="73" t="s">
        <v>95</v>
      </c>
      <c r="S213" s="53"/>
      <c r="T213" s="53"/>
      <c r="U213" s="53"/>
    </row>
    <row r="214" spans="1:21" s="1" customFormat="1" ht="25.15" customHeight="1" x14ac:dyDescent="0.25">
      <c r="A214" s="74" t="s">
        <v>1338</v>
      </c>
      <c r="B214" s="110" t="s">
        <v>1158</v>
      </c>
      <c r="C214" s="156">
        <v>1959</v>
      </c>
      <c r="D214" s="156" t="s">
        <v>239</v>
      </c>
      <c r="E214" s="76" t="s">
        <v>20</v>
      </c>
      <c r="F214" s="44">
        <v>2</v>
      </c>
      <c r="G214" s="44">
        <v>1</v>
      </c>
      <c r="H214" s="49">
        <v>493.58</v>
      </c>
      <c r="I214" s="49">
        <v>0</v>
      </c>
      <c r="J214" s="49">
        <v>348.57</v>
      </c>
      <c r="K214" s="49">
        <f t="shared" si="60"/>
        <v>1326400</v>
      </c>
      <c r="L214" s="49">
        <v>0</v>
      </c>
      <c r="M214" s="49">
        <v>0</v>
      </c>
      <c r="N214" s="49">
        <v>0</v>
      </c>
      <c r="O214" s="49">
        <v>1326400</v>
      </c>
      <c r="P214" s="51">
        <f t="shared" si="61"/>
        <v>2687.3049961505735</v>
      </c>
      <c r="Q214" s="48">
        <v>9673</v>
      </c>
      <c r="R214" s="73" t="s">
        <v>95</v>
      </c>
      <c r="S214" s="53"/>
      <c r="T214" s="53"/>
      <c r="U214" s="53"/>
    </row>
    <row r="215" spans="1:21" s="1" customFormat="1" ht="25.15" customHeight="1" x14ac:dyDescent="0.25">
      <c r="A215" s="74" t="s">
        <v>1339</v>
      </c>
      <c r="B215" s="110" t="s">
        <v>1157</v>
      </c>
      <c r="C215" s="156">
        <v>1957</v>
      </c>
      <c r="D215" s="156" t="s">
        <v>239</v>
      </c>
      <c r="E215" s="76" t="s">
        <v>20</v>
      </c>
      <c r="F215" s="44">
        <v>2</v>
      </c>
      <c r="G215" s="44">
        <v>3</v>
      </c>
      <c r="H215" s="49">
        <v>1283</v>
      </c>
      <c r="I215" s="49">
        <v>0</v>
      </c>
      <c r="J215" s="49">
        <v>881.6</v>
      </c>
      <c r="K215" s="49">
        <f t="shared" si="60"/>
        <v>2812800</v>
      </c>
      <c r="L215" s="49">
        <v>0</v>
      </c>
      <c r="M215" s="49">
        <v>0</v>
      </c>
      <c r="N215" s="49">
        <v>0</v>
      </c>
      <c r="O215" s="49">
        <v>2812800</v>
      </c>
      <c r="P215" s="51">
        <f t="shared" si="61"/>
        <v>2192.3616523772407</v>
      </c>
      <c r="Q215" s="48">
        <v>9673</v>
      </c>
      <c r="R215" s="73" t="s">
        <v>95</v>
      </c>
      <c r="S215" s="53"/>
      <c r="T215" s="53"/>
      <c r="U215" s="53"/>
    </row>
    <row r="216" spans="1:21" s="1" customFormat="1" ht="25.15" customHeight="1" x14ac:dyDescent="0.25">
      <c r="A216" s="74" t="s">
        <v>1340</v>
      </c>
      <c r="B216" s="110" t="s">
        <v>1156</v>
      </c>
      <c r="C216" s="156">
        <v>1964</v>
      </c>
      <c r="D216" s="156" t="s">
        <v>239</v>
      </c>
      <c r="E216" s="76" t="s">
        <v>20</v>
      </c>
      <c r="F216" s="44">
        <v>2</v>
      </c>
      <c r="G216" s="44">
        <v>2</v>
      </c>
      <c r="H216" s="49">
        <v>564</v>
      </c>
      <c r="I216" s="49">
        <v>0</v>
      </c>
      <c r="J216" s="49">
        <v>376.6</v>
      </c>
      <c r="K216" s="49">
        <f t="shared" si="60"/>
        <v>5227600</v>
      </c>
      <c r="L216" s="49">
        <v>0</v>
      </c>
      <c r="M216" s="49">
        <v>0</v>
      </c>
      <c r="N216" s="49">
        <v>0</v>
      </c>
      <c r="O216" s="49">
        <v>5227600</v>
      </c>
      <c r="P216" s="51">
        <f t="shared" si="61"/>
        <v>9268.7943262411354</v>
      </c>
      <c r="Q216" s="48">
        <v>9673</v>
      </c>
      <c r="R216" s="73" t="s">
        <v>96</v>
      </c>
      <c r="S216" s="53"/>
      <c r="T216" s="53"/>
      <c r="U216" s="53"/>
    </row>
    <row r="217" spans="1:21" s="1" customFormat="1" ht="25.15" customHeight="1" x14ac:dyDescent="0.25">
      <c r="A217" s="74" t="s">
        <v>1341</v>
      </c>
      <c r="B217" s="110" t="s">
        <v>1155</v>
      </c>
      <c r="C217" s="156">
        <v>1964</v>
      </c>
      <c r="D217" s="156" t="s">
        <v>239</v>
      </c>
      <c r="E217" s="76" t="s">
        <v>20</v>
      </c>
      <c r="F217" s="44">
        <v>2</v>
      </c>
      <c r="G217" s="44">
        <v>2</v>
      </c>
      <c r="H217" s="49">
        <v>559.20000000000005</v>
      </c>
      <c r="I217" s="49">
        <v>0</v>
      </c>
      <c r="J217" s="49">
        <v>382</v>
      </c>
      <c r="K217" s="49">
        <f t="shared" si="60"/>
        <v>3215160</v>
      </c>
      <c r="L217" s="49">
        <v>0</v>
      </c>
      <c r="M217" s="49">
        <v>0</v>
      </c>
      <c r="N217" s="49">
        <v>0</v>
      </c>
      <c r="O217" s="49">
        <v>3215160</v>
      </c>
      <c r="P217" s="51">
        <f t="shared" si="61"/>
        <v>5749.5708154506437</v>
      </c>
      <c r="Q217" s="48">
        <v>9673</v>
      </c>
      <c r="R217" s="73" t="s">
        <v>96</v>
      </c>
      <c r="S217" s="53"/>
      <c r="T217" s="53"/>
      <c r="U217" s="53"/>
    </row>
    <row r="218" spans="1:21" s="1" customFormat="1" ht="25.15" customHeight="1" x14ac:dyDescent="0.25">
      <c r="A218" s="74" t="s">
        <v>1342</v>
      </c>
      <c r="B218" s="110" t="s">
        <v>1154</v>
      </c>
      <c r="C218" s="156">
        <v>1982</v>
      </c>
      <c r="D218" s="156" t="s">
        <v>239</v>
      </c>
      <c r="E218" s="76" t="s">
        <v>20</v>
      </c>
      <c r="F218" s="44">
        <v>2</v>
      </c>
      <c r="G218" s="44">
        <v>3</v>
      </c>
      <c r="H218" s="49">
        <v>1384</v>
      </c>
      <c r="I218" s="49">
        <v>0</v>
      </c>
      <c r="J218" s="49">
        <v>936.8</v>
      </c>
      <c r="K218" s="49">
        <f t="shared" si="60"/>
        <v>9210000</v>
      </c>
      <c r="L218" s="49">
        <v>0</v>
      </c>
      <c r="M218" s="49">
        <v>0</v>
      </c>
      <c r="N218" s="49">
        <v>0</v>
      </c>
      <c r="O218" s="49">
        <v>9210000</v>
      </c>
      <c r="P218" s="51">
        <f t="shared" si="61"/>
        <v>6654.6242774566472</v>
      </c>
      <c r="Q218" s="48">
        <v>9673</v>
      </c>
      <c r="R218" s="73" t="s">
        <v>97</v>
      </c>
      <c r="S218" s="53"/>
      <c r="T218" s="53"/>
      <c r="U218" s="53"/>
    </row>
    <row r="219" spans="1:21" s="1" customFormat="1" ht="25.15" customHeight="1" x14ac:dyDescent="0.25">
      <c r="A219" s="74" t="s">
        <v>1343</v>
      </c>
      <c r="B219" s="110" t="s">
        <v>1153</v>
      </c>
      <c r="C219" s="156">
        <v>1964</v>
      </c>
      <c r="D219" s="156" t="s">
        <v>239</v>
      </c>
      <c r="E219" s="76" t="s">
        <v>20</v>
      </c>
      <c r="F219" s="44">
        <v>2</v>
      </c>
      <c r="G219" s="44">
        <v>1</v>
      </c>
      <c r="H219" s="49">
        <v>363</v>
      </c>
      <c r="I219" s="49">
        <v>0</v>
      </c>
      <c r="J219" s="49">
        <v>253</v>
      </c>
      <c r="K219" s="49">
        <f t="shared" si="60"/>
        <v>3362500</v>
      </c>
      <c r="L219" s="49">
        <v>0</v>
      </c>
      <c r="M219" s="49">
        <v>0</v>
      </c>
      <c r="N219" s="49">
        <v>0</v>
      </c>
      <c r="O219" s="49">
        <v>3362500</v>
      </c>
      <c r="P219" s="51">
        <f t="shared" si="61"/>
        <v>9263.0853994490353</v>
      </c>
      <c r="Q219" s="48">
        <v>9673</v>
      </c>
      <c r="R219" s="73" t="s">
        <v>96</v>
      </c>
      <c r="S219" s="53"/>
      <c r="T219" s="53"/>
      <c r="U219" s="53"/>
    </row>
    <row r="220" spans="1:21" s="1" customFormat="1" ht="25.15" customHeight="1" x14ac:dyDescent="0.25">
      <c r="A220" s="74" t="s">
        <v>1344</v>
      </c>
      <c r="B220" s="110" t="s">
        <v>1152</v>
      </c>
      <c r="C220" s="156">
        <v>1968</v>
      </c>
      <c r="D220" s="156" t="s">
        <v>239</v>
      </c>
      <c r="E220" s="76" t="s">
        <v>20</v>
      </c>
      <c r="F220" s="44">
        <v>2</v>
      </c>
      <c r="G220" s="44">
        <v>2</v>
      </c>
      <c r="H220" s="49">
        <v>529.71</v>
      </c>
      <c r="I220" s="49">
        <v>0</v>
      </c>
      <c r="J220" s="49">
        <v>529.71</v>
      </c>
      <c r="K220" s="49">
        <f t="shared" si="60"/>
        <v>3300000</v>
      </c>
      <c r="L220" s="49">
        <v>0</v>
      </c>
      <c r="M220" s="49">
        <v>0</v>
      </c>
      <c r="N220" s="49">
        <v>0</v>
      </c>
      <c r="O220" s="49">
        <v>3300000</v>
      </c>
      <c r="P220" s="51">
        <f t="shared" si="61"/>
        <v>6229.8238658888822</v>
      </c>
      <c r="Q220" s="48">
        <v>9673</v>
      </c>
      <c r="R220" s="73" t="s">
        <v>96</v>
      </c>
      <c r="S220" s="53"/>
      <c r="T220" s="53"/>
      <c r="U220" s="53"/>
    </row>
    <row r="221" spans="1:21" s="1" customFormat="1" ht="25.15" customHeight="1" x14ac:dyDescent="0.25">
      <c r="A221" s="74" t="s">
        <v>1345</v>
      </c>
      <c r="B221" s="110" t="s">
        <v>1151</v>
      </c>
      <c r="C221" s="156">
        <v>1967</v>
      </c>
      <c r="D221" s="156" t="s">
        <v>239</v>
      </c>
      <c r="E221" s="76" t="s">
        <v>20</v>
      </c>
      <c r="F221" s="44">
        <v>2</v>
      </c>
      <c r="G221" s="44">
        <v>2</v>
      </c>
      <c r="H221" s="49">
        <v>555.4</v>
      </c>
      <c r="I221" s="49">
        <v>0</v>
      </c>
      <c r="J221" s="49">
        <v>405.6</v>
      </c>
      <c r="K221" s="49">
        <f t="shared" si="60"/>
        <v>4134220</v>
      </c>
      <c r="L221" s="49">
        <v>0</v>
      </c>
      <c r="M221" s="49">
        <v>0</v>
      </c>
      <c r="N221" s="49">
        <v>0</v>
      </c>
      <c r="O221" s="49">
        <v>4134220</v>
      </c>
      <c r="P221" s="51">
        <f t="shared" si="61"/>
        <v>7443.6802304645307</v>
      </c>
      <c r="Q221" s="48">
        <v>9673</v>
      </c>
      <c r="R221" s="73" t="s">
        <v>96</v>
      </c>
      <c r="S221" s="53"/>
      <c r="T221" s="53"/>
      <c r="U221" s="53"/>
    </row>
    <row r="222" spans="1:21" s="1" customFormat="1" ht="25.15" customHeight="1" x14ac:dyDescent="0.25">
      <c r="A222" s="74" t="s">
        <v>1346</v>
      </c>
      <c r="B222" s="110" t="s">
        <v>1150</v>
      </c>
      <c r="C222" s="156">
        <v>1971</v>
      </c>
      <c r="D222" s="156" t="s">
        <v>239</v>
      </c>
      <c r="E222" s="76" t="s">
        <v>20</v>
      </c>
      <c r="F222" s="44">
        <v>2</v>
      </c>
      <c r="G222" s="44">
        <v>2</v>
      </c>
      <c r="H222" s="49">
        <v>982.4</v>
      </c>
      <c r="I222" s="49">
        <v>0</v>
      </c>
      <c r="J222" s="49">
        <v>693.2</v>
      </c>
      <c r="K222" s="49">
        <f t="shared" si="60"/>
        <v>3962720</v>
      </c>
      <c r="L222" s="49">
        <v>0</v>
      </c>
      <c r="M222" s="49">
        <v>0</v>
      </c>
      <c r="N222" s="49">
        <v>0</v>
      </c>
      <c r="O222" s="49">
        <v>3962720</v>
      </c>
      <c r="P222" s="51">
        <f t="shared" si="61"/>
        <v>4033.7133550488602</v>
      </c>
      <c r="Q222" s="48">
        <v>9673</v>
      </c>
      <c r="R222" s="73" t="s">
        <v>97</v>
      </c>
      <c r="S222" s="53"/>
      <c r="T222" s="53"/>
      <c r="U222" s="53"/>
    </row>
    <row r="223" spans="1:21" s="1" customFormat="1" ht="25.15" customHeight="1" x14ac:dyDescent="0.25">
      <c r="A223" s="74" t="s">
        <v>1347</v>
      </c>
      <c r="B223" s="110" t="s">
        <v>1149</v>
      </c>
      <c r="C223" s="156">
        <v>1971</v>
      </c>
      <c r="D223" s="156" t="s">
        <v>239</v>
      </c>
      <c r="E223" s="76" t="s">
        <v>20</v>
      </c>
      <c r="F223" s="44">
        <v>2</v>
      </c>
      <c r="G223" s="44">
        <v>2</v>
      </c>
      <c r="H223" s="49">
        <v>997.5</v>
      </c>
      <c r="I223" s="49">
        <v>0</v>
      </c>
      <c r="J223" s="49">
        <v>728.8</v>
      </c>
      <c r="K223" s="49">
        <f t="shared" si="60"/>
        <v>1396750</v>
      </c>
      <c r="L223" s="49">
        <v>0</v>
      </c>
      <c r="M223" s="49">
        <v>0</v>
      </c>
      <c r="N223" s="49">
        <v>0</v>
      </c>
      <c r="O223" s="49">
        <v>1396750</v>
      </c>
      <c r="P223" s="51">
        <f t="shared" si="61"/>
        <v>1400.250626566416</v>
      </c>
      <c r="Q223" s="48">
        <v>9673</v>
      </c>
      <c r="R223" s="73" t="s">
        <v>97</v>
      </c>
      <c r="S223" s="53"/>
      <c r="T223" s="53"/>
      <c r="U223" s="53"/>
    </row>
    <row r="224" spans="1:21" s="1" customFormat="1" ht="25.15" customHeight="1" x14ac:dyDescent="0.25">
      <c r="A224" s="74" t="s">
        <v>1348</v>
      </c>
      <c r="B224" s="110" t="s">
        <v>1148</v>
      </c>
      <c r="C224" s="156">
        <v>1988</v>
      </c>
      <c r="D224" s="156" t="s">
        <v>239</v>
      </c>
      <c r="E224" s="76" t="s">
        <v>22</v>
      </c>
      <c r="F224" s="44">
        <v>3</v>
      </c>
      <c r="G224" s="44">
        <v>2</v>
      </c>
      <c r="H224" s="49">
        <v>973.2</v>
      </c>
      <c r="I224" s="49">
        <v>0</v>
      </c>
      <c r="J224" s="49">
        <v>740.69</v>
      </c>
      <c r="K224" s="49">
        <f t="shared" si="60"/>
        <v>2825000</v>
      </c>
      <c r="L224" s="49">
        <v>0</v>
      </c>
      <c r="M224" s="49">
        <v>0</v>
      </c>
      <c r="N224" s="49">
        <v>0</v>
      </c>
      <c r="O224" s="49">
        <v>2825000</v>
      </c>
      <c r="P224" s="51">
        <f t="shared" si="61"/>
        <v>2902.7949034114263</v>
      </c>
      <c r="Q224" s="48">
        <v>9673</v>
      </c>
      <c r="R224" s="73" t="s">
        <v>97</v>
      </c>
      <c r="S224" s="53"/>
      <c r="T224" s="53"/>
      <c r="U224" s="53"/>
    </row>
    <row r="225" spans="1:21" s="1" customFormat="1" ht="25.15" customHeight="1" x14ac:dyDescent="0.25">
      <c r="A225" s="74" t="s">
        <v>1349</v>
      </c>
      <c r="B225" s="110" t="s">
        <v>1162</v>
      </c>
      <c r="C225" s="156">
        <v>1990</v>
      </c>
      <c r="D225" s="156" t="s">
        <v>239</v>
      </c>
      <c r="E225" s="76" t="s">
        <v>20</v>
      </c>
      <c r="F225" s="44">
        <v>3</v>
      </c>
      <c r="G225" s="44">
        <v>2</v>
      </c>
      <c r="H225" s="49">
        <v>915.3</v>
      </c>
      <c r="I225" s="49">
        <v>0</v>
      </c>
      <c r="J225" s="49">
        <v>613.29999999999995</v>
      </c>
      <c r="K225" s="49">
        <f t="shared" si="60"/>
        <v>1424000</v>
      </c>
      <c r="L225" s="49">
        <v>0</v>
      </c>
      <c r="M225" s="49">
        <v>0</v>
      </c>
      <c r="N225" s="49">
        <v>0</v>
      </c>
      <c r="O225" s="49">
        <v>1424000</v>
      </c>
      <c r="P225" s="51">
        <f t="shared" si="61"/>
        <v>1555.7740631486945</v>
      </c>
      <c r="Q225" s="48">
        <v>9673</v>
      </c>
      <c r="R225" s="73" t="s">
        <v>97</v>
      </c>
      <c r="S225" s="53"/>
      <c r="T225" s="53"/>
      <c r="U225" s="53"/>
    </row>
    <row r="226" spans="1:21" ht="34.9" customHeight="1" x14ac:dyDescent="0.25">
      <c r="A226" s="167" t="s">
        <v>2362</v>
      </c>
      <c r="B226" s="167"/>
      <c r="C226" s="167"/>
      <c r="D226" s="167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</row>
    <row r="227" spans="1:21" ht="34.9" customHeight="1" x14ac:dyDescent="0.25">
      <c r="A227" s="166" t="s">
        <v>67</v>
      </c>
      <c r="B227" s="166"/>
      <c r="C227" s="148" t="s">
        <v>21</v>
      </c>
      <c r="D227" s="148" t="s">
        <v>21</v>
      </c>
      <c r="E227" s="148" t="s">
        <v>21</v>
      </c>
      <c r="F227" s="106" t="s">
        <v>21</v>
      </c>
      <c r="G227" s="106" t="s">
        <v>21</v>
      </c>
      <c r="H227" s="107">
        <f>SUM(H228)</f>
        <v>380</v>
      </c>
      <c r="I227" s="107">
        <f t="shared" ref="I227:O227" si="62">SUM(I228)</f>
        <v>0</v>
      </c>
      <c r="J227" s="107">
        <f t="shared" si="62"/>
        <v>380</v>
      </c>
      <c r="K227" s="107">
        <f t="shared" si="62"/>
        <v>2574000</v>
      </c>
      <c r="L227" s="107">
        <f t="shared" si="62"/>
        <v>0</v>
      </c>
      <c r="M227" s="107">
        <f t="shared" si="62"/>
        <v>0</v>
      </c>
      <c r="N227" s="107">
        <f t="shared" si="62"/>
        <v>0</v>
      </c>
      <c r="O227" s="107">
        <f t="shared" si="62"/>
        <v>2574000</v>
      </c>
      <c r="P227" s="34">
        <f>K227/H227</f>
        <v>6773.6842105263158</v>
      </c>
      <c r="Q227" s="108" t="s">
        <v>21</v>
      </c>
      <c r="R227" s="109" t="s">
        <v>21</v>
      </c>
    </row>
    <row r="228" spans="1:21" s="1" customFormat="1" ht="25.15" customHeight="1" x14ac:dyDescent="0.25">
      <c r="A228" s="73" t="s">
        <v>1350</v>
      </c>
      <c r="B228" s="46" t="s">
        <v>240</v>
      </c>
      <c r="C228" s="76">
        <v>1952</v>
      </c>
      <c r="D228" s="156" t="s">
        <v>239</v>
      </c>
      <c r="E228" s="76" t="s">
        <v>20</v>
      </c>
      <c r="F228" s="44">
        <v>2</v>
      </c>
      <c r="G228" s="44">
        <v>2</v>
      </c>
      <c r="H228" s="50">
        <v>380</v>
      </c>
      <c r="I228" s="50">
        <v>0</v>
      </c>
      <c r="J228" s="50">
        <v>380</v>
      </c>
      <c r="K228" s="49">
        <f>SUM(L228:O228)</f>
        <v>2574000</v>
      </c>
      <c r="L228" s="50">
        <v>0</v>
      </c>
      <c r="M228" s="50">
        <v>0</v>
      </c>
      <c r="N228" s="50">
        <v>0</v>
      </c>
      <c r="O228" s="49">
        <v>2574000</v>
      </c>
      <c r="P228" s="51">
        <f t="shared" ref="P228" si="63">K228/H228</f>
        <v>6773.6842105263158</v>
      </c>
      <c r="Q228" s="48">
        <v>9673</v>
      </c>
      <c r="R228" s="73" t="s">
        <v>95</v>
      </c>
      <c r="S228" s="53"/>
      <c r="T228" s="53"/>
      <c r="U228" s="53"/>
    </row>
    <row r="229" spans="1:21" ht="34.9" customHeight="1" x14ac:dyDescent="0.25">
      <c r="A229" s="167" t="s">
        <v>2363</v>
      </c>
      <c r="B229" s="167"/>
      <c r="C229" s="167"/>
      <c r="D229" s="167"/>
      <c r="E229" s="167"/>
      <c r="F229" s="167"/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8"/>
    </row>
    <row r="230" spans="1:21" ht="34.9" customHeight="1" x14ac:dyDescent="0.25">
      <c r="A230" s="166" t="s">
        <v>72</v>
      </c>
      <c r="B230" s="166"/>
      <c r="C230" s="148" t="s">
        <v>21</v>
      </c>
      <c r="D230" s="148" t="s">
        <v>21</v>
      </c>
      <c r="E230" s="148" t="s">
        <v>21</v>
      </c>
      <c r="F230" s="106" t="s">
        <v>21</v>
      </c>
      <c r="G230" s="106" t="s">
        <v>21</v>
      </c>
      <c r="H230" s="107">
        <f>SUM(H231)</f>
        <v>8683.44</v>
      </c>
      <c r="I230" s="107">
        <f t="shared" ref="I230:O230" si="64">SUM(I231)</f>
        <v>7056.2</v>
      </c>
      <c r="J230" s="107">
        <f t="shared" si="64"/>
        <v>107.1</v>
      </c>
      <c r="K230" s="107">
        <f t="shared" si="64"/>
        <v>45732200</v>
      </c>
      <c r="L230" s="107">
        <f t="shared" si="64"/>
        <v>0</v>
      </c>
      <c r="M230" s="107">
        <f t="shared" si="64"/>
        <v>0</v>
      </c>
      <c r="N230" s="107">
        <f t="shared" si="64"/>
        <v>0</v>
      </c>
      <c r="O230" s="107">
        <f t="shared" si="64"/>
        <v>45732200</v>
      </c>
      <c r="P230" s="34">
        <f>K230/H230</f>
        <v>5266.5994122145139</v>
      </c>
      <c r="Q230" s="108" t="s">
        <v>21</v>
      </c>
      <c r="R230" s="109" t="s">
        <v>21</v>
      </c>
    </row>
    <row r="231" spans="1:21" ht="25.15" customHeight="1" x14ac:dyDescent="0.25">
      <c r="A231" s="73" t="s">
        <v>1351</v>
      </c>
      <c r="B231" s="15" t="s">
        <v>844</v>
      </c>
      <c r="C231" s="156">
        <v>1975</v>
      </c>
      <c r="D231" s="156" t="s">
        <v>239</v>
      </c>
      <c r="E231" s="76" t="s">
        <v>22</v>
      </c>
      <c r="F231" s="75">
        <v>9</v>
      </c>
      <c r="G231" s="75">
        <v>4</v>
      </c>
      <c r="H231" s="45">
        <f>8683.44</f>
        <v>8683.44</v>
      </c>
      <c r="I231" s="45">
        <v>7056.2</v>
      </c>
      <c r="J231" s="45">
        <v>107.1</v>
      </c>
      <c r="K231" s="45">
        <f>SUM(L231:O231)</f>
        <v>45732200</v>
      </c>
      <c r="L231" s="45">
        <v>0</v>
      </c>
      <c r="M231" s="45">
        <v>0</v>
      </c>
      <c r="N231" s="45">
        <v>0</v>
      </c>
      <c r="O231" s="45">
        <v>45732200</v>
      </c>
      <c r="P231" s="51">
        <f t="shared" ref="P231" si="65">K231/H231</f>
        <v>5266.5994122145139</v>
      </c>
      <c r="Q231" s="51">
        <v>9673</v>
      </c>
      <c r="R231" s="73" t="s">
        <v>96</v>
      </c>
    </row>
    <row r="232" spans="1:21" ht="34.9" customHeight="1" x14ac:dyDescent="0.25">
      <c r="A232" s="167" t="s">
        <v>2364</v>
      </c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</row>
    <row r="233" spans="1:21" ht="34.9" customHeight="1" x14ac:dyDescent="0.25">
      <c r="A233" s="166" t="s">
        <v>5</v>
      </c>
      <c r="B233" s="166"/>
      <c r="C233" s="148" t="s">
        <v>21</v>
      </c>
      <c r="D233" s="148" t="s">
        <v>21</v>
      </c>
      <c r="E233" s="148" t="s">
        <v>21</v>
      </c>
      <c r="F233" s="106" t="s">
        <v>21</v>
      </c>
      <c r="G233" s="106" t="s">
        <v>21</v>
      </c>
      <c r="H233" s="107">
        <f>SUM(H234:H237)</f>
        <v>6834.2000000000007</v>
      </c>
      <c r="I233" s="107">
        <f t="shared" ref="I233:O233" si="66">SUM(I234:I237)</f>
        <v>59.7</v>
      </c>
      <c r="J233" s="107">
        <f t="shared" si="66"/>
        <v>6538.3</v>
      </c>
      <c r="K233" s="107">
        <f t="shared" si="66"/>
        <v>20635260</v>
      </c>
      <c r="L233" s="107">
        <f t="shared" si="66"/>
        <v>0</v>
      </c>
      <c r="M233" s="107">
        <f t="shared" si="66"/>
        <v>0</v>
      </c>
      <c r="N233" s="107">
        <f t="shared" si="66"/>
        <v>0</v>
      </c>
      <c r="O233" s="107">
        <f t="shared" si="66"/>
        <v>20635260</v>
      </c>
      <c r="P233" s="34">
        <f>K233/H233</f>
        <v>3019.4111966287201</v>
      </c>
      <c r="Q233" s="108" t="s">
        <v>21</v>
      </c>
      <c r="R233" s="109" t="s">
        <v>21</v>
      </c>
    </row>
    <row r="234" spans="1:21" ht="25.15" customHeight="1" x14ac:dyDescent="0.25">
      <c r="A234" s="73" t="s">
        <v>1352</v>
      </c>
      <c r="B234" s="46" t="s">
        <v>243</v>
      </c>
      <c r="C234" s="76">
        <v>1965</v>
      </c>
      <c r="D234" s="156" t="s">
        <v>239</v>
      </c>
      <c r="E234" s="76" t="s">
        <v>20</v>
      </c>
      <c r="F234" s="75">
        <v>2</v>
      </c>
      <c r="G234" s="75">
        <v>1</v>
      </c>
      <c r="H234" s="37">
        <v>433.4</v>
      </c>
      <c r="I234" s="37">
        <v>0</v>
      </c>
      <c r="J234" s="37">
        <v>264.10000000000002</v>
      </c>
      <c r="K234" s="45">
        <f>SUM(L234:O234)</f>
        <v>1465600</v>
      </c>
      <c r="L234" s="37">
        <v>0</v>
      </c>
      <c r="M234" s="37">
        <v>0</v>
      </c>
      <c r="N234" s="37">
        <v>0</v>
      </c>
      <c r="O234" s="45">
        <v>1465600</v>
      </c>
      <c r="P234" s="51">
        <f t="shared" ref="P234:P237" si="67">K234/H234</f>
        <v>3381.6335948315646</v>
      </c>
      <c r="Q234" s="51">
        <v>9673</v>
      </c>
      <c r="R234" s="73" t="s">
        <v>96</v>
      </c>
    </row>
    <row r="235" spans="1:21" ht="25.15" customHeight="1" x14ac:dyDescent="0.25">
      <c r="A235" s="73" t="s">
        <v>1353</v>
      </c>
      <c r="B235" s="46" t="s">
        <v>242</v>
      </c>
      <c r="C235" s="76">
        <v>1967</v>
      </c>
      <c r="D235" s="156" t="s">
        <v>239</v>
      </c>
      <c r="E235" s="76" t="s">
        <v>20</v>
      </c>
      <c r="F235" s="44">
        <v>2</v>
      </c>
      <c r="G235" s="44">
        <v>2</v>
      </c>
      <c r="H235" s="56">
        <v>781.1</v>
      </c>
      <c r="I235" s="56">
        <v>0</v>
      </c>
      <c r="J235" s="56">
        <v>714.2</v>
      </c>
      <c r="K235" s="45">
        <f t="shared" ref="K235:K237" si="68">SUM(L235:O235)</f>
        <v>7834500</v>
      </c>
      <c r="L235" s="56">
        <v>0</v>
      </c>
      <c r="M235" s="56">
        <v>0</v>
      </c>
      <c r="N235" s="56">
        <v>0</v>
      </c>
      <c r="O235" s="56">
        <v>7834500</v>
      </c>
      <c r="P235" s="51">
        <f t="shared" si="67"/>
        <v>10030.085776469081</v>
      </c>
      <c r="Q235" s="51">
        <v>9673</v>
      </c>
      <c r="R235" s="73" t="s">
        <v>95</v>
      </c>
    </row>
    <row r="236" spans="1:21" ht="25.15" customHeight="1" x14ac:dyDescent="0.25">
      <c r="A236" s="73" t="s">
        <v>1354</v>
      </c>
      <c r="B236" s="46" t="s">
        <v>241</v>
      </c>
      <c r="C236" s="76">
        <v>1972</v>
      </c>
      <c r="D236" s="156" t="s">
        <v>239</v>
      </c>
      <c r="E236" s="76" t="s">
        <v>20</v>
      </c>
      <c r="F236" s="44">
        <v>2</v>
      </c>
      <c r="G236" s="44">
        <v>2</v>
      </c>
      <c r="H236" s="56">
        <v>775.4</v>
      </c>
      <c r="I236" s="56">
        <v>59.7</v>
      </c>
      <c r="J236" s="56">
        <v>715.7</v>
      </c>
      <c r="K236" s="45">
        <f t="shared" si="68"/>
        <v>5651620</v>
      </c>
      <c r="L236" s="56">
        <v>0</v>
      </c>
      <c r="M236" s="56">
        <v>0</v>
      </c>
      <c r="N236" s="56">
        <v>0</v>
      </c>
      <c r="O236" s="56">
        <v>5651620</v>
      </c>
      <c r="P236" s="51">
        <f t="shared" si="67"/>
        <v>7288.6510188289913</v>
      </c>
      <c r="Q236" s="51">
        <v>9673</v>
      </c>
      <c r="R236" s="73" t="s">
        <v>95</v>
      </c>
    </row>
    <row r="237" spans="1:21" ht="25.15" customHeight="1" x14ac:dyDescent="0.25">
      <c r="A237" s="73" t="s">
        <v>1355</v>
      </c>
      <c r="B237" s="46" t="s">
        <v>845</v>
      </c>
      <c r="C237" s="76">
        <v>1986</v>
      </c>
      <c r="D237" s="76">
        <v>2017</v>
      </c>
      <c r="E237" s="76" t="s">
        <v>22</v>
      </c>
      <c r="F237" s="44">
        <v>5</v>
      </c>
      <c r="G237" s="44">
        <v>4</v>
      </c>
      <c r="H237" s="56">
        <v>4844.3</v>
      </c>
      <c r="I237" s="56">
        <v>0</v>
      </c>
      <c r="J237" s="56">
        <v>4844.3</v>
      </c>
      <c r="K237" s="45">
        <f t="shared" si="68"/>
        <v>5683540</v>
      </c>
      <c r="L237" s="56">
        <v>0</v>
      </c>
      <c r="M237" s="56">
        <v>0</v>
      </c>
      <c r="N237" s="56">
        <v>0</v>
      </c>
      <c r="O237" s="56">
        <v>5683540</v>
      </c>
      <c r="P237" s="51">
        <f t="shared" si="67"/>
        <v>1173.2427801746383</v>
      </c>
      <c r="Q237" s="51">
        <v>9673</v>
      </c>
      <c r="R237" s="73" t="s">
        <v>97</v>
      </c>
    </row>
    <row r="238" spans="1:21" ht="34.9" customHeight="1" x14ac:dyDescent="0.25">
      <c r="A238" s="167" t="s">
        <v>2365</v>
      </c>
      <c r="B238" s="167"/>
      <c r="C238" s="167"/>
      <c r="D238" s="167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</row>
    <row r="239" spans="1:21" ht="34.9" customHeight="1" x14ac:dyDescent="0.25">
      <c r="A239" s="166" t="s">
        <v>6</v>
      </c>
      <c r="B239" s="166"/>
      <c r="C239" s="148" t="s">
        <v>21</v>
      </c>
      <c r="D239" s="148" t="s">
        <v>21</v>
      </c>
      <c r="E239" s="148" t="s">
        <v>21</v>
      </c>
      <c r="F239" s="106" t="s">
        <v>21</v>
      </c>
      <c r="G239" s="106" t="s">
        <v>21</v>
      </c>
      <c r="H239" s="107">
        <f>SUM(H240:H270)</f>
        <v>50207.239999999991</v>
      </c>
      <c r="I239" s="107">
        <f t="shared" ref="I239:O239" si="69">SUM(I240:I270)</f>
        <v>0</v>
      </c>
      <c r="J239" s="107">
        <f t="shared" si="69"/>
        <v>44461.319999999985</v>
      </c>
      <c r="K239" s="107">
        <f t="shared" si="69"/>
        <v>335306910</v>
      </c>
      <c r="L239" s="107">
        <f t="shared" si="69"/>
        <v>0</v>
      </c>
      <c r="M239" s="107">
        <f t="shared" si="69"/>
        <v>0</v>
      </c>
      <c r="N239" s="107">
        <f t="shared" si="69"/>
        <v>0</v>
      </c>
      <c r="O239" s="107">
        <f t="shared" si="69"/>
        <v>335306910</v>
      </c>
      <c r="P239" s="34">
        <f>K239/H239</f>
        <v>6678.4573300583752</v>
      </c>
      <c r="Q239" s="108" t="s">
        <v>21</v>
      </c>
      <c r="R239" s="109" t="s">
        <v>21</v>
      </c>
    </row>
    <row r="240" spans="1:21" ht="25.15" customHeight="1" x14ac:dyDescent="0.25">
      <c r="A240" s="74" t="s">
        <v>1356</v>
      </c>
      <c r="B240" s="46" t="s">
        <v>2186</v>
      </c>
      <c r="C240" s="76">
        <v>1959</v>
      </c>
      <c r="D240" s="76" t="s">
        <v>239</v>
      </c>
      <c r="E240" s="76" t="s">
        <v>20</v>
      </c>
      <c r="F240" s="44">
        <v>2</v>
      </c>
      <c r="G240" s="44">
        <v>1</v>
      </c>
      <c r="H240" s="78">
        <v>679.8</v>
      </c>
      <c r="I240" s="56">
        <v>0</v>
      </c>
      <c r="J240" s="56">
        <v>604.5</v>
      </c>
      <c r="K240" s="56">
        <f>SUM(L240:O240)</f>
        <v>3982600</v>
      </c>
      <c r="L240" s="56">
        <v>0</v>
      </c>
      <c r="M240" s="56">
        <v>0</v>
      </c>
      <c r="N240" s="56">
        <v>0</v>
      </c>
      <c r="O240" s="56">
        <v>3982600</v>
      </c>
      <c r="P240" s="51">
        <f t="shared" ref="P240:P270" si="70">K240/H240</f>
        <v>5858.4877905266258</v>
      </c>
      <c r="Q240" s="48">
        <v>9673</v>
      </c>
      <c r="R240" s="57" t="s">
        <v>95</v>
      </c>
    </row>
    <row r="241" spans="1:18" ht="25.15" customHeight="1" x14ac:dyDescent="0.25">
      <c r="A241" s="74" t="s">
        <v>1357</v>
      </c>
      <c r="B241" s="46" t="s">
        <v>244</v>
      </c>
      <c r="C241" s="76">
        <v>1965</v>
      </c>
      <c r="D241" s="76" t="s">
        <v>239</v>
      </c>
      <c r="E241" s="76" t="s">
        <v>20</v>
      </c>
      <c r="F241" s="44">
        <v>4</v>
      </c>
      <c r="G241" s="44">
        <v>4</v>
      </c>
      <c r="H241" s="78">
        <v>2715.2</v>
      </c>
      <c r="I241" s="56">
        <v>0</v>
      </c>
      <c r="J241" s="56">
        <v>2275.1999999999998</v>
      </c>
      <c r="K241" s="56">
        <f t="shared" ref="K241:K270" si="71">SUM(L241:O241)</f>
        <v>18707200</v>
      </c>
      <c r="L241" s="56">
        <v>0</v>
      </c>
      <c r="M241" s="56">
        <v>0</v>
      </c>
      <c r="N241" s="56">
        <v>0</v>
      </c>
      <c r="O241" s="49">
        <v>18707200</v>
      </c>
      <c r="P241" s="51">
        <f t="shared" si="70"/>
        <v>6889.8055391868011</v>
      </c>
      <c r="Q241" s="48">
        <v>9673</v>
      </c>
      <c r="R241" s="73" t="s">
        <v>95</v>
      </c>
    </row>
    <row r="242" spans="1:18" ht="25.15" customHeight="1" x14ac:dyDescent="0.25">
      <c r="A242" s="74" t="s">
        <v>1358</v>
      </c>
      <c r="B242" s="46" t="s">
        <v>245</v>
      </c>
      <c r="C242" s="76">
        <v>1965</v>
      </c>
      <c r="D242" s="76" t="s">
        <v>239</v>
      </c>
      <c r="E242" s="76" t="s">
        <v>20</v>
      </c>
      <c r="F242" s="44">
        <v>4</v>
      </c>
      <c r="G242" s="44">
        <v>4</v>
      </c>
      <c r="H242" s="78">
        <v>2637.2</v>
      </c>
      <c r="I242" s="56">
        <v>0</v>
      </c>
      <c r="J242" s="56">
        <v>2446.6999999999998</v>
      </c>
      <c r="K242" s="56">
        <f t="shared" si="71"/>
        <v>18396800</v>
      </c>
      <c r="L242" s="56">
        <v>0</v>
      </c>
      <c r="M242" s="56">
        <v>0</v>
      </c>
      <c r="N242" s="56">
        <v>0</v>
      </c>
      <c r="O242" s="49">
        <v>18396800</v>
      </c>
      <c r="P242" s="51">
        <f t="shared" si="70"/>
        <v>6975.8835128166238</v>
      </c>
      <c r="Q242" s="48">
        <v>9673</v>
      </c>
      <c r="R242" s="73" t="s">
        <v>95</v>
      </c>
    </row>
    <row r="243" spans="1:18" ht="25.15" customHeight="1" x14ac:dyDescent="0.25">
      <c r="A243" s="74" t="s">
        <v>1359</v>
      </c>
      <c r="B243" s="46" t="s">
        <v>246</v>
      </c>
      <c r="C243" s="76">
        <v>1965</v>
      </c>
      <c r="D243" s="76" t="s">
        <v>239</v>
      </c>
      <c r="E243" s="76" t="s">
        <v>20</v>
      </c>
      <c r="F243" s="44">
        <v>5</v>
      </c>
      <c r="G243" s="44">
        <v>6</v>
      </c>
      <c r="H243" s="48">
        <v>3570.6</v>
      </c>
      <c r="I243" s="56">
        <v>0</v>
      </c>
      <c r="J243" s="56">
        <v>2731.7</v>
      </c>
      <c r="K243" s="56">
        <f t="shared" si="71"/>
        <v>23463400</v>
      </c>
      <c r="L243" s="56">
        <v>0</v>
      </c>
      <c r="M243" s="56">
        <v>0</v>
      </c>
      <c r="N243" s="56">
        <v>0</v>
      </c>
      <c r="O243" s="49">
        <v>23463400</v>
      </c>
      <c r="P243" s="51">
        <f t="shared" si="70"/>
        <v>6571.2765361563888</v>
      </c>
      <c r="Q243" s="48">
        <v>9673</v>
      </c>
      <c r="R243" s="57" t="s">
        <v>95</v>
      </c>
    </row>
    <row r="244" spans="1:18" ht="25.15" customHeight="1" x14ac:dyDescent="0.25">
      <c r="A244" s="74" t="s">
        <v>1360</v>
      </c>
      <c r="B244" s="46" t="s">
        <v>248</v>
      </c>
      <c r="C244" s="76">
        <v>1965</v>
      </c>
      <c r="D244" s="76" t="s">
        <v>239</v>
      </c>
      <c r="E244" s="76" t="s">
        <v>20</v>
      </c>
      <c r="F244" s="44">
        <v>5</v>
      </c>
      <c r="G244" s="44">
        <v>5</v>
      </c>
      <c r="H244" s="78">
        <v>3540</v>
      </c>
      <c r="I244" s="56">
        <v>0</v>
      </c>
      <c r="J244" s="56">
        <v>2625.5</v>
      </c>
      <c r="K244" s="56">
        <f t="shared" si="71"/>
        <v>23274000</v>
      </c>
      <c r="L244" s="56">
        <v>0</v>
      </c>
      <c r="M244" s="56">
        <v>0</v>
      </c>
      <c r="N244" s="56">
        <v>0</v>
      </c>
      <c r="O244" s="49">
        <v>23274000</v>
      </c>
      <c r="P244" s="51">
        <f t="shared" si="70"/>
        <v>6574.5762711864409</v>
      </c>
      <c r="Q244" s="48">
        <v>9673</v>
      </c>
      <c r="R244" s="73" t="s">
        <v>95</v>
      </c>
    </row>
    <row r="245" spans="1:18" ht="25.15" customHeight="1" x14ac:dyDescent="0.25">
      <c r="A245" s="74" t="s">
        <v>1361</v>
      </c>
      <c r="B245" s="46" t="s">
        <v>249</v>
      </c>
      <c r="C245" s="76">
        <v>1966</v>
      </c>
      <c r="D245" s="76" t="s">
        <v>239</v>
      </c>
      <c r="E245" s="76" t="s">
        <v>20</v>
      </c>
      <c r="F245" s="44">
        <v>5</v>
      </c>
      <c r="G245" s="44">
        <v>4</v>
      </c>
      <c r="H245" s="78">
        <v>3577.3</v>
      </c>
      <c r="I245" s="56">
        <v>0</v>
      </c>
      <c r="J245" s="56">
        <v>3310.5</v>
      </c>
      <c r="K245" s="56">
        <f t="shared" si="71"/>
        <v>24382300</v>
      </c>
      <c r="L245" s="56">
        <v>0</v>
      </c>
      <c r="M245" s="56">
        <v>0</v>
      </c>
      <c r="N245" s="56">
        <v>0</v>
      </c>
      <c r="O245" s="49">
        <v>24382300</v>
      </c>
      <c r="P245" s="51">
        <f t="shared" si="70"/>
        <v>6815.8387610767895</v>
      </c>
      <c r="Q245" s="48">
        <v>9673</v>
      </c>
      <c r="R245" s="57" t="s">
        <v>95</v>
      </c>
    </row>
    <row r="246" spans="1:18" ht="25.15" customHeight="1" x14ac:dyDescent="0.25">
      <c r="A246" s="74" t="s">
        <v>1362</v>
      </c>
      <c r="B246" s="46" t="s">
        <v>250</v>
      </c>
      <c r="C246" s="76">
        <v>1966</v>
      </c>
      <c r="D246" s="156" t="s">
        <v>239</v>
      </c>
      <c r="E246" s="76" t="s">
        <v>20</v>
      </c>
      <c r="F246" s="44">
        <v>5</v>
      </c>
      <c r="G246" s="44">
        <v>4</v>
      </c>
      <c r="H246" s="78">
        <v>3852.62</v>
      </c>
      <c r="I246" s="56">
        <v>0</v>
      </c>
      <c r="J246" s="56">
        <v>3554.3</v>
      </c>
      <c r="K246" s="56">
        <f t="shared" si="71"/>
        <v>26354740</v>
      </c>
      <c r="L246" s="56">
        <v>0</v>
      </c>
      <c r="M246" s="56">
        <v>0</v>
      </c>
      <c r="N246" s="56">
        <v>0</v>
      </c>
      <c r="O246" s="49">
        <v>26354740</v>
      </c>
      <c r="P246" s="51">
        <f t="shared" si="70"/>
        <v>6840.7317617621256</v>
      </c>
      <c r="Q246" s="48">
        <v>9673</v>
      </c>
      <c r="R246" s="57" t="s">
        <v>95</v>
      </c>
    </row>
    <row r="247" spans="1:18" ht="25.15" customHeight="1" x14ac:dyDescent="0.25">
      <c r="A247" s="74" t="s">
        <v>1363</v>
      </c>
      <c r="B247" s="46" t="s">
        <v>247</v>
      </c>
      <c r="C247" s="76">
        <v>1960</v>
      </c>
      <c r="D247" s="76" t="s">
        <v>239</v>
      </c>
      <c r="E247" s="76" t="s">
        <v>20</v>
      </c>
      <c r="F247" s="44">
        <v>2</v>
      </c>
      <c r="G247" s="44">
        <v>2</v>
      </c>
      <c r="H247" s="48">
        <v>684</v>
      </c>
      <c r="I247" s="56">
        <v>0</v>
      </c>
      <c r="J247" s="56">
        <v>612.20000000000005</v>
      </c>
      <c r="K247" s="56">
        <f t="shared" si="71"/>
        <v>3809600</v>
      </c>
      <c r="L247" s="56">
        <v>0</v>
      </c>
      <c r="M247" s="56">
        <v>0</v>
      </c>
      <c r="N247" s="56">
        <v>0</v>
      </c>
      <c r="O247" s="49">
        <v>3809600</v>
      </c>
      <c r="P247" s="51">
        <f t="shared" si="70"/>
        <v>5569.5906432748534</v>
      </c>
      <c r="Q247" s="48">
        <v>9673</v>
      </c>
      <c r="R247" s="73" t="s">
        <v>95</v>
      </c>
    </row>
    <row r="248" spans="1:18" ht="25.15" customHeight="1" x14ac:dyDescent="0.25">
      <c r="A248" s="74" t="s">
        <v>1364</v>
      </c>
      <c r="B248" s="46" t="s">
        <v>251</v>
      </c>
      <c r="C248" s="76">
        <v>1959</v>
      </c>
      <c r="D248" s="156" t="s">
        <v>239</v>
      </c>
      <c r="E248" s="76" t="s">
        <v>20</v>
      </c>
      <c r="F248" s="44">
        <v>2</v>
      </c>
      <c r="G248" s="44">
        <v>2</v>
      </c>
      <c r="H248" s="78">
        <v>688.9</v>
      </c>
      <c r="I248" s="56">
        <v>0</v>
      </c>
      <c r="J248" s="56">
        <v>620.4</v>
      </c>
      <c r="K248" s="56">
        <f t="shared" si="71"/>
        <v>3833260</v>
      </c>
      <c r="L248" s="56">
        <v>0</v>
      </c>
      <c r="M248" s="56">
        <v>0</v>
      </c>
      <c r="N248" s="56">
        <v>0</v>
      </c>
      <c r="O248" s="49">
        <v>3833260</v>
      </c>
      <c r="P248" s="51">
        <f t="shared" si="70"/>
        <v>5564.3199303237043</v>
      </c>
      <c r="Q248" s="48">
        <v>9673</v>
      </c>
      <c r="R248" s="57" t="s">
        <v>95</v>
      </c>
    </row>
    <row r="249" spans="1:18" ht="25.15" customHeight="1" x14ac:dyDescent="0.25">
      <c r="A249" s="74" t="s">
        <v>1365</v>
      </c>
      <c r="B249" s="46" t="s">
        <v>252</v>
      </c>
      <c r="C249" s="76">
        <v>1962</v>
      </c>
      <c r="D249" s="76" t="s">
        <v>239</v>
      </c>
      <c r="E249" s="76" t="s">
        <v>20</v>
      </c>
      <c r="F249" s="44">
        <v>2</v>
      </c>
      <c r="G249" s="44">
        <v>2</v>
      </c>
      <c r="H249" s="78">
        <v>683.6</v>
      </c>
      <c r="I249" s="56">
        <v>0</v>
      </c>
      <c r="J249" s="56">
        <v>637.6</v>
      </c>
      <c r="K249" s="56">
        <f t="shared" si="71"/>
        <v>6742400</v>
      </c>
      <c r="L249" s="56">
        <v>0</v>
      </c>
      <c r="M249" s="56">
        <v>0</v>
      </c>
      <c r="N249" s="56">
        <v>0</v>
      </c>
      <c r="O249" s="49">
        <v>6742400</v>
      </c>
      <c r="P249" s="51">
        <f t="shared" si="70"/>
        <v>9863.0778232884732</v>
      </c>
      <c r="Q249" s="48">
        <v>9673</v>
      </c>
      <c r="R249" s="57" t="s">
        <v>95</v>
      </c>
    </row>
    <row r="250" spans="1:18" ht="25.15" customHeight="1" x14ac:dyDescent="0.25">
      <c r="A250" s="74" t="s">
        <v>1366</v>
      </c>
      <c r="B250" s="46" t="s">
        <v>253</v>
      </c>
      <c r="C250" s="76">
        <v>1959</v>
      </c>
      <c r="D250" s="76" t="s">
        <v>239</v>
      </c>
      <c r="E250" s="76" t="s">
        <v>20</v>
      </c>
      <c r="F250" s="44">
        <v>2</v>
      </c>
      <c r="G250" s="44">
        <v>2</v>
      </c>
      <c r="H250" s="78">
        <v>910.8</v>
      </c>
      <c r="I250" s="56">
        <v>0</v>
      </c>
      <c r="J250" s="56">
        <v>815.9</v>
      </c>
      <c r="K250" s="56">
        <f t="shared" si="71"/>
        <v>4749840</v>
      </c>
      <c r="L250" s="56">
        <v>0</v>
      </c>
      <c r="M250" s="56">
        <v>0</v>
      </c>
      <c r="N250" s="56">
        <v>0</v>
      </c>
      <c r="O250" s="49">
        <v>4749840</v>
      </c>
      <c r="P250" s="51">
        <f t="shared" si="70"/>
        <v>5215.01976284585</v>
      </c>
      <c r="Q250" s="48">
        <v>9673</v>
      </c>
      <c r="R250" s="57" t="s">
        <v>95</v>
      </c>
    </row>
    <row r="251" spans="1:18" ht="25.15" customHeight="1" x14ac:dyDescent="0.25">
      <c r="A251" s="74" t="s">
        <v>1367</v>
      </c>
      <c r="B251" s="46" t="s">
        <v>254</v>
      </c>
      <c r="C251" s="76">
        <v>1962</v>
      </c>
      <c r="D251" s="76" t="s">
        <v>239</v>
      </c>
      <c r="E251" s="76" t="s">
        <v>20</v>
      </c>
      <c r="F251" s="44">
        <v>2</v>
      </c>
      <c r="G251" s="44">
        <v>2</v>
      </c>
      <c r="H251" s="78">
        <v>679.6</v>
      </c>
      <c r="I251" s="56">
        <v>0</v>
      </c>
      <c r="J251" s="56">
        <v>636.4</v>
      </c>
      <c r="K251" s="56">
        <f t="shared" si="71"/>
        <v>6668200</v>
      </c>
      <c r="L251" s="56">
        <v>0</v>
      </c>
      <c r="M251" s="56">
        <v>0</v>
      </c>
      <c r="N251" s="56">
        <v>0</v>
      </c>
      <c r="O251" s="49">
        <v>6668200</v>
      </c>
      <c r="P251" s="51">
        <f t="shared" si="70"/>
        <v>9811.948204826369</v>
      </c>
      <c r="Q251" s="48">
        <v>9673</v>
      </c>
      <c r="R251" s="57" t="s">
        <v>96</v>
      </c>
    </row>
    <row r="252" spans="1:18" ht="25.15" customHeight="1" x14ac:dyDescent="0.25">
      <c r="A252" s="74" t="s">
        <v>1368</v>
      </c>
      <c r="B252" s="46" t="s">
        <v>255</v>
      </c>
      <c r="C252" s="156">
        <v>1962</v>
      </c>
      <c r="D252" s="76" t="s">
        <v>239</v>
      </c>
      <c r="E252" s="76" t="s">
        <v>20</v>
      </c>
      <c r="F252" s="44">
        <v>2</v>
      </c>
      <c r="G252" s="44">
        <v>2</v>
      </c>
      <c r="H252" s="78">
        <v>664.9</v>
      </c>
      <c r="I252" s="56">
        <v>0</v>
      </c>
      <c r="J252" s="56">
        <v>619.5</v>
      </c>
      <c r="K252" s="56">
        <f t="shared" si="71"/>
        <v>6598780</v>
      </c>
      <c r="L252" s="56">
        <v>0</v>
      </c>
      <c r="M252" s="56">
        <v>0</v>
      </c>
      <c r="N252" s="56">
        <v>0</v>
      </c>
      <c r="O252" s="49">
        <v>6598780</v>
      </c>
      <c r="P252" s="51">
        <f t="shared" si="70"/>
        <v>9924.4698450894866</v>
      </c>
      <c r="Q252" s="48">
        <v>9673</v>
      </c>
      <c r="R252" s="57" t="s">
        <v>96</v>
      </c>
    </row>
    <row r="253" spans="1:18" ht="25.15" customHeight="1" x14ac:dyDescent="0.25">
      <c r="A253" s="74" t="s">
        <v>1369</v>
      </c>
      <c r="B253" s="46" t="s">
        <v>256</v>
      </c>
      <c r="C253" s="156">
        <v>1962</v>
      </c>
      <c r="D253" s="76" t="s">
        <v>239</v>
      </c>
      <c r="E253" s="76" t="s">
        <v>20</v>
      </c>
      <c r="F253" s="44">
        <v>2</v>
      </c>
      <c r="G253" s="44">
        <v>2</v>
      </c>
      <c r="H253" s="78">
        <v>678.6</v>
      </c>
      <c r="I253" s="56">
        <v>0</v>
      </c>
      <c r="J253" s="56">
        <v>609.29999999999995</v>
      </c>
      <c r="K253" s="56">
        <f t="shared" si="71"/>
        <v>6860800</v>
      </c>
      <c r="L253" s="56">
        <v>0</v>
      </c>
      <c r="M253" s="56">
        <v>0</v>
      </c>
      <c r="N253" s="56">
        <v>0</v>
      </c>
      <c r="O253" s="49">
        <v>6860800</v>
      </c>
      <c r="P253" s="51">
        <f t="shared" si="70"/>
        <v>10110.226937813144</v>
      </c>
      <c r="Q253" s="48">
        <v>9673</v>
      </c>
      <c r="R253" s="57" t="s">
        <v>96</v>
      </c>
    </row>
    <row r="254" spans="1:18" ht="25.15" customHeight="1" x14ac:dyDescent="0.25">
      <c r="A254" s="74" t="s">
        <v>1370</v>
      </c>
      <c r="B254" s="46" t="s">
        <v>257</v>
      </c>
      <c r="C254" s="156">
        <v>1964</v>
      </c>
      <c r="D254" s="76" t="s">
        <v>239</v>
      </c>
      <c r="E254" s="76" t="s">
        <v>20</v>
      </c>
      <c r="F254" s="44">
        <v>4</v>
      </c>
      <c r="G254" s="44">
        <v>4</v>
      </c>
      <c r="H254" s="78">
        <v>2754.8</v>
      </c>
      <c r="I254" s="56">
        <v>0</v>
      </c>
      <c r="J254" s="56">
        <v>2374.1</v>
      </c>
      <c r="K254" s="56">
        <f t="shared" si="71"/>
        <v>19969000</v>
      </c>
      <c r="L254" s="56">
        <v>0</v>
      </c>
      <c r="M254" s="56">
        <v>0</v>
      </c>
      <c r="N254" s="56">
        <v>0</v>
      </c>
      <c r="O254" s="49">
        <v>19969000</v>
      </c>
      <c r="P254" s="51">
        <f t="shared" si="70"/>
        <v>7248.8020908958906</v>
      </c>
      <c r="Q254" s="48">
        <v>9673</v>
      </c>
      <c r="R254" s="57" t="s">
        <v>96</v>
      </c>
    </row>
    <row r="255" spans="1:18" ht="25.15" customHeight="1" x14ac:dyDescent="0.25">
      <c r="A255" s="74" t="s">
        <v>1371</v>
      </c>
      <c r="B255" s="46" t="s">
        <v>258</v>
      </c>
      <c r="C255" s="156">
        <v>1965</v>
      </c>
      <c r="D255" s="76" t="s">
        <v>239</v>
      </c>
      <c r="E255" s="76" t="s">
        <v>20</v>
      </c>
      <c r="F255" s="44">
        <v>4</v>
      </c>
      <c r="G255" s="44">
        <v>4</v>
      </c>
      <c r="H255" s="78">
        <v>2754.8</v>
      </c>
      <c r="I255" s="56">
        <v>0</v>
      </c>
      <c r="J255" s="56">
        <v>2488.3000000000002</v>
      </c>
      <c r="K255" s="56">
        <f t="shared" si="71"/>
        <v>13241200</v>
      </c>
      <c r="L255" s="56">
        <v>0</v>
      </c>
      <c r="M255" s="56">
        <v>0</v>
      </c>
      <c r="N255" s="56">
        <v>0</v>
      </c>
      <c r="O255" s="49">
        <v>13241200</v>
      </c>
      <c r="P255" s="51">
        <f t="shared" si="70"/>
        <v>4806.5921301001881</v>
      </c>
      <c r="Q255" s="48">
        <v>9673</v>
      </c>
      <c r="R255" s="57" t="s">
        <v>96</v>
      </c>
    </row>
    <row r="256" spans="1:18" ht="25.15" customHeight="1" x14ac:dyDescent="0.25">
      <c r="A256" s="74" t="s">
        <v>1372</v>
      </c>
      <c r="B256" s="46" t="s">
        <v>259</v>
      </c>
      <c r="C256" s="156">
        <v>1962</v>
      </c>
      <c r="D256" s="76" t="s">
        <v>239</v>
      </c>
      <c r="E256" s="76" t="s">
        <v>20</v>
      </c>
      <c r="F256" s="52">
        <v>2</v>
      </c>
      <c r="G256" s="44">
        <v>2</v>
      </c>
      <c r="H256" s="78">
        <v>671.1</v>
      </c>
      <c r="I256" s="56">
        <v>0</v>
      </c>
      <c r="J256" s="56">
        <v>625.20000000000005</v>
      </c>
      <c r="K256" s="56">
        <f t="shared" si="71"/>
        <v>6638900</v>
      </c>
      <c r="L256" s="48">
        <v>0</v>
      </c>
      <c r="M256" s="48">
        <v>0</v>
      </c>
      <c r="N256" s="48">
        <v>0</v>
      </c>
      <c r="O256" s="49">
        <v>6638900</v>
      </c>
      <c r="P256" s="51">
        <f t="shared" si="70"/>
        <v>9892.5644464312318</v>
      </c>
      <c r="Q256" s="48">
        <v>9673</v>
      </c>
      <c r="R256" s="57" t="s">
        <v>96</v>
      </c>
    </row>
    <row r="257" spans="1:18" ht="25.15" customHeight="1" x14ac:dyDescent="0.25">
      <c r="A257" s="74" t="s">
        <v>1373</v>
      </c>
      <c r="B257" s="46" t="s">
        <v>260</v>
      </c>
      <c r="C257" s="156">
        <v>1962</v>
      </c>
      <c r="D257" s="156" t="s">
        <v>239</v>
      </c>
      <c r="E257" s="156" t="s">
        <v>20</v>
      </c>
      <c r="F257" s="52">
        <v>2</v>
      </c>
      <c r="G257" s="52">
        <v>2</v>
      </c>
      <c r="H257" s="49">
        <v>667.5</v>
      </c>
      <c r="I257" s="48">
        <v>0</v>
      </c>
      <c r="J257" s="48">
        <v>644.5</v>
      </c>
      <c r="K257" s="56">
        <f t="shared" si="71"/>
        <v>6598500</v>
      </c>
      <c r="L257" s="48">
        <v>0</v>
      </c>
      <c r="M257" s="48">
        <v>0</v>
      </c>
      <c r="N257" s="48">
        <v>0</v>
      </c>
      <c r="O257" s="49">
        <v>6598500</v>
      </c>
      <c r="P257" s="51">
        <f t="shared" si="70"/>
        <v>9885.393258426966</v>
      </c>
      <c r="Q257" s="48">
        <v>9673</v>
      </c>
      <c r="R257" s="57" t="s">
        <v>96</v>
      </c>
    </row>
    <row r="258" spans="1:18" ht="25.15" customHeight="1" x14ac:dyDescent="0.25">
      <c r="A258" s="74" t="s">
        <v>1374</v>
      </c>
      <c r="B258" s="46" t="s">
        <v>261</v>
      </c>
      <c r="C258" s="156">
        <v>1962</v>
      </c>
      <c r="D258" s="76" t="s">
        <v>239</v>
      </c>
      <c r="E258" s="76" t="s">
        <v>20</v>
      </c>
      <c r="F258" s="52">
        <v>2</v>
      </c>
      <c r="G258" s="44">
        <v>2</v>
      </c>
      <c r="H258" s="78">
        <v>669.6</v>
      </c>
      <c r="I258" s="56">
        <v>0</v>
      </c>
      <c r="J258" s="56">
        <v>623.4</v>
      </c>
      <c r="K258" s="56">
        <f t="shared" si="71"/>
        <v>6604800</v>
      </c>
      <c r="L258" s="48">
        <v>0</v>
      </c>
      <c r="M258" s="48">
        <v>0</v>
      </c>
      <c r="N258" s="48">
        <v>0</v>
      </c>
      <c r="O258" s="49">
        <v>6604800</v>
      </c>
      <c r="P258" s="51">
        <f t="shared" si="70"/>
        <v>9863.7992831541214</v>
      </c>
      <c r="Q258" s="48">
        <v>9673</v>
      </c>
      <c r="R258" s="57" t="s">
        <v>96</v>
      </c>
    </row>
    <row r="259" spans="1:18" ht="25.15" customHeight="1" x14ac:dyDescent="0.25">
      <c r="A259" s="74" t="s">
        <v>1375</v>
      </c>
      <c r="B259" s="46" t="s">
        <v>262</v>
      </c>
      <c r="C259" s="76">
        <v>1966</v>
      </c>
      <c r="D259" s="76" t="s">
        <v>239</v>
      </c>
      <c r="E259" s="76" t="s">
        <v>20</v>
      </c>
      <c r="F259" s="76">
        <v>5</v>
      </c>
      <c r="G259" s="76">
        <v>4</v>
      </c>
      <c r="H259" s="78">
        <v>3493.3</v>
      </c>
      <c r="I259" s="48">
        <v>0</v>
      </c>
      <c r="J259" s="56">
        <v>3147.1</v>
      </c>
      <c r="K259" s="56">
        <f t="shared" si="71"/>
        <v>21661050</v>
      </c>
      <c r="L259" s="48">
        <v>0</v>
      </c>
      <c r="M259" s="48">
        <v>0</v>
      </c>
      <c r="N259" s="48">
        <v>0</v>
      </c>
      <c r="O259" s="49">
        <v>21661050</v>
      </c>
      <c r="P259" s="51">
        <f t="shared" si="70"/>
        <v>6200.7414192883516</v>
      </c>
      <c r="Q259" s="48">
        <v>9673</v>
      </c>
      <c r="R259" s="57" t="s">
        <v>96</v>
      </c>
    </row>
    <row r="260" spans="1:18" ht="25.15" customHeight="1" x14ac:dyDescent="0.25">
      <c r="A260" s="74" t="s">
        <v>1376</v>
      </c>
      <c r="B260" s="46" t="s">
        <v>263</v>
      </c>
      <c r="C260" s="76">
        <v>1966</v>
      </c>
      <c r="D260" s="76" t="s">
        <v>239</v>
      </c>
      <c r="E260" s="76" t="s">
        <v>20</v>
      </c>
      <c r="F260" s="76">
        <v>5</v>
      </c>
      <c r="G260" s="76">
        <v>4</v>
      </c>
      <c r="H260" s="78">
        <v>3453.82</v>
      </c>
      <c r="I260" s="48">
        <v>0</v>
      </c>
      <c r="J260" s="56">
        <v>3195.22</v>
      </c>
      <c r="K260" s="56">
        <f t="shared" si="71"/>
        <v>21462610</v>
      </c>
      <c r="L260" s="48">
        <v>0</v>
      </c>
      <c r="M260" s="48">
        <v>0</v>
      </c>
      <c r="N260" s="48">
        <v>0</v>
      </c>
      <c r="O260" s="49">
        <v>21462610</v>
      </c>
      <c r="P260" s="51">
        <f t="shared" si="70"/>
        <v>6214.1657642841838</v>
      </c>
      <c r="Q260" s="48">
        <v>9673</v>
      </c>
      <c r="R260" s="57" t="s">
        <v>96</v>
      </c>
    </row>
    <row r="261" spans="1:18" ht="25.15" customHeight="1" x14ac:dyDescent="0.25">
      <c r="A261" s="74" t="s">
        <v>1377</v>
      </c>
      <c r="B261" s="46" t="s">
        <v>264</v>
      </c>
      <c r="C261" s="156">
        <v>1966</v>
      </c>
      <c r="D261" s="76" t="s">
        <v>239</v>
      </c>
      <c r="E261" s="76" t="s">
        <v>20</v>
      </c>
      <c r="F261" s="52">
        <v>5</v>
      </c>
      <c r="G261" s="52">
        <v>4</v>
      </c>
      <c r="H261" s="78">
        <v>3460.2</v>
      </c>
      <c r="I261" s="56">
        <v>0</v>
      </c>
      <c r="J261" s="56">
        <v>3216.5</v>
      </c>
      <c r="K261" s="56">
        <f t="shared" si="71"/>
        <v>21488150</v>
      </c>
      <c r="L261" s="56">
        <v>0</v>
      </c>
      <c r="M261" s="56">
        <v>0</v>
      </c>
      <c r="N261" s="56">
        <v>0</v>
      </c>
      <c r="O261" s="49">
        <v>21488150</v>
      </c>
      <c r="P261" s="51">
        <f t="shared" si="70"/>
        <v>6210.0890121958273</v>
      </c>
      <c r="Q261" s="48">
        <v>9673</v>
      </c>
      <c r="R261" s="57" t="s">
        <v>97</v>
      </c>
    </row>
    <row r="262" spans="1:18" ht="25.15" customHeight="1" x14ac:dyDescent="0.25">
      <c r="A262" s="74" t="s">
        <v>1378</v>
      </c>
      <c r="B262" s="46" t="s">
        <v>265</v>
      </c>
      <c r="C262" s="76">
        <v>1960</v>
      </c>
      <c r="D262" s="76" t="s">
        <v>239</v>
      </c>
      <c r="E262" s="76" t="s">
        <v>20</v>
      </c>
      <c r="F262" s="44">
        <v>2</v>
      </c>
      <c r="G262" s="44">
        <v>2</v>
      </c>
      <c r="H262" s="78">
        <v>679.8</v>
      </c>
      <c r="I262" s="56">
        <v>0</v>
      </c>
      <c r="J262" s="56">
        <v>632.9</v>
      </c>
      <c r="K262" s="56">
        <f t="shared" si="71"/>
        <v>3797000</v>
      </c>
      <c r="L262" s="56">
        <v>0</v>
      </c>
      <c r="M262" s="56">
        <v>0</v>
      </c>
      <c r="N262" s="56">
        <v>0</v>
      </c>
      <c r="O262" s="49">
        <v>3797000</v>
      </c>
      <c r="P262" s="51">
        <f t="shared" si="70"/>
        <v>5585.4663136216541</v>
      </c>
      <c r="Q262" s="48">
        <v>9673</v>
      </c>
      <c r="R262" s="57" t="s">
        <v>97</v>
      </c>
    </row>
    <row r="263" spans="1:18" ht="25.15" customHeight="1" x14ac:dyDescent="0.25">
      <c r="A263" s="74" t="s">
        <v>1379</v>
      </c>
      <c r="B263" s="46" t="s">
        <v>266</v>
      </c>
      <c r="C263" s="156">
        <v>1958</v>
      </c>
      <c r="D263" s="76" t="s">
        <v>239</v>
      </c>
      <c r="E263" s="156" t="s">
        <v>20</v>
      </c>
      <c r="F263" s="44">
        <v>2</v>
      </c>
      <c r="G263" s="44">
        <v>2</v>
      </c>
      <c r="H263" s="78">
        <v>909.5</v>
      </c>
      <c r="I263" s="49">
        <v>0</v>
      </c>
      <c r="J263" s="56">
        <v>814.7</v>
      </c>
      <c r="K263" s="56">
        <f t="shared" si="71"/>
        <v>4891460</v>
      </c>
      <c r="L263" s="48">
        <v>0</v>
      </c>
      <c r="M263" s="48">
        <v>0</v>
      </c>
      <c r="N263" s="48">
        <v>0</v>
      </c>
      <c r="O263" s="49">
        <v>4891460</v>
      </c>
      <c r="P263" s="51">
        <f t="shared" si="70"/>
        <v>5378.1858163826282</v>
      </c>
      <c r="Q263" s="48">
        <v>9673</v>
      </c>
      <c r="R263" s="57" t="s">
        <v>97</v>
      </c>
    </row>
    <row r="264" spans="1:18" ht="25.15" customHeight="1" x14ac:dyDescent="0.25">
      <c r="A264" s="74" t="s">
        <v>1380</v>
      </c>
      <c r="B264" s="46" t="s">
        <v>267</v>
      </c>
      <c r="C264" s="76">
        <v>1958</v>
      </c>
      <c r="D264" s="76" t="s">
        <v>239</v>
      </c>
      <c r="E264" s="76" t="s">
        <v>20</v>
      </c>
      <c r="F264" s="44">
        <v>2</v>
      </c>
      <c r="G264" s="44">
        <v>2</v>
      </c>
      <c r="H264" s="78">
        <v>900.4</v>
      </c>
      <c r="I264" s="56">
        <v>0</v>
      </c>
      <c r="J264" s="56">
        <v>807.5</v>
      </c>
      <c r="K264" s="56">
        <f t="shared" si="71"/>
        <v>4689200</v>
      </c>
      <c r="L264" s="56">
        <v>0</v>
      </c>
      <c r="M264" s="56">
        <v>0</v>
      </c>
      <c r="N264" s="56">
        <v>0</v>
      </c>
      <c r="O264" s="49">
        <v>4689200</v>
      </c>
      <c r="P264" s="51">
        <f t="shared" si="70"/>
        <v>5207.9075966237233</v>
      </c>
      <c r="Q264" s="48">
        <v>9673</v>
      </c>
      <c r="R264" s="57" t="s">
        <v>97</v>
      </c>
    </row>
    <row r="265" spans="1:18" ht="25.15" customHeight="1" x14ac:dyDescent="0.25">
      <c r="A265" s="74" t="s">
        <v>1381</v>
      </c>
      <c r="B265" s="46" t="s">
        <v>268</v>
      </c>
      <c r="C265" s="76">
        <v>1958</v>
      </c>
      <c r="D265" s="76" t="s">
        <v>239</v>
      </c>
      <c r="E265" s="76" t="s">
        <v>20</v>
      </c>
      <c r="F265" s="44">
        <v>2</v>
      </c>
      <c r="G265" s="44">
        <v>2</v>
      </c>
      <c r="H265" s="78">
        <v>677.1</v>
      </c>
      <c r="I265" s="56">
        <v>0</v>
      </c>
      <c r="J265" s="56">
        <v>611.1</v>
      </c>
      <c r="K265" s="56">
        <f t="shared" si="71"/>
        <v>3785380</v>
      </c>
      <c r="L265" s="56">
        <v>0</v>
      </c>
      <c r="M265" s="56">
        <v>0</v>
      </c>
      <c r="N265" s="56">
        <v>0</v>
      </c>
      <c r="O265" s="49">
        <v>3785380</v>
      </c>
      <c r="P265" s="51">
        <f t="shared" si="70"/>
        <v>5590.5774627086103</v>
      </c>
      <c r="Q265" s="48">
        <v>9673</v>
      </c>
      <c r="R265" s="57" t="s">
        <v>97</v>
      </c>
    </row>
    <row r="266" spans="1:18" ht="25.15" customHeight="1" x14ac:dyDescent="0.25">
      <c r="A266" s="74" t="s">
        <v>1382</v>
      </c>
      <c r="B266" s="46" t="s">
        <v>269</v>
      </c>
      <c r="C266" s="76">
        <v>1958</v>
      </c>
      <c r="D266" s="76" t="s">
        <v>239</v>
      </c>
      <c r="E266" s="76" t="s">
        <v>20</v>
      </c>
      <c r="F266" s="44">
        <v>2</v>
      </c>
      <c r="G266" s="44">
        <v>2</v>
      </c>
      <c r="H266" s="78">
        <v>692.5</v>
      </c>
      <c r="I266" s="56">
        <v>0</v>
      </c>
      <c r="J266" s="56">
        <v>626.1</v>
      </c>
      <c r="K266" s="56">
        <f t="shared" si="71"/>
        <v>3849180</v>
      </c>
      <c r="L266" s="56">
        <v>0</v>
      </c>
      <c r="M266" s="56">
        <v>0</v>
      </c>
      <c r="N266" s="56">
        <v>0</v>
      </c>
      <c r="O266" s="49">
        <v>3849180</v>
      </c>
      <c r="P266" s="51">
        <f t="shared" si="70"/>
        <v>5558.3826714801444</v>
      </c>
      <c r="Q266" s="48">
        <v>9673</v>
      </c>
      <c r="R266" s="57" t="s">
        <v>97</v>
      </c>
    </row>
    <row r="267" spans="1:18" ht="25.15" customHeight="1" x14ac:dyDescent="0.25">
      <c r="A267" s="74" t="s">
        <v>1383</v>
      </c>
      <c r="B267" s="46" t="s">
        <v>270</v>
      </c>
      <c r="C267" s="76">
        <v>1958</v>
      </c>
      <c r="D267" s="76" t="s">
        <v>239</v>
      </c>
      <c r="E267" s="76" t="s">
        <v>20</v>
      </c>
      <c r="F267" s="44">
        <v>2</v>
      </c>
      <c r="G267" s="44">
        <v>3</v>
      </c>
      <c r="H267" s="78">
        <v>687.2</v>
      </c>
      <c r="I267" s="56">
        <v>0</v>
      </c>
      <c r="J267" s="56">
        <v>615.20000000000005</v>
      </c>
      <c r="K267" s="56">
        <f t="shared" si="71"/>
        <v>6719700</v>
      </c>
      <c r="L267" s="56">
        <v>0</v>
      </c>
      <c r="M267" s="56">
        <v>0</v>
      </c>
      <c r="N267" s="56">
        <v>0</v>
      </c>
      <c r="O267" s="49">
        <v>6719700</v>
      </c>
      <c r="P267" s="51">
        <f t="shared" si="70"/>
        <v>9778.3760186263098</v>
      </c>
      <c r="Q267" s="48">
        <v>9673</v>
      </c>
      <c r="R267" s="57" t="s">
        <v>97</v>
      </c>
    </row>
    <row r="268" spans="1:18" ht="25.15" customHeight="1" x14ac:dyDescent="0.25">
      <c r="A268" s="74" t="s">
        <v>1384</v>
      </c>
      <c r="B268" s="46" t="s">
        <v>271</v>
      </c>
      <c r="C268" s="76">
        <v>1960</v>
      </c>
      <c r="D268" s="156" t="s">
        <v>239</v>
      </c>
      <c r="E268" s="76" t="s">
        <v>20</v>
      </c>
      <c r="F268" s="44">
        <v>2</v>
      </c>
      <c r="G268" s="44">
        <v>2</v>
      </c>
      <c r="H268" s="78">
        <v>909.5</v>
      </c>
      <c r="I268" s="56">
        <v>0</v>
      </c>
      <c r="J268" s="56">
        <v>815.7</v>
      </c>
      <c r="K268" s="56">
        <f t="shared" si="71"/>
        <v>4741460</v>
      </c>
      <c r="L268" s="56">
        <v>0</v>
      </c>
      <c r="M268" s="56">
        <v>0</v>
      </c>
      <c r="N268" s="56">
        <v>0</v>
      </c>
      <c r="O268" s="56">
        <v>4741460</v>
      </c>
      <c r="P268" s="51">
        <f t="shared" si="70"/>
        <v>5213.2600329851566</v>
      </c>
      <c r="Q268" s="48">
        <v>9673</v>
      </c>
      <c r="R268" s="57" t="s">
        <v>97</v>
      </c>
    </row>
    <row r="269" spans="1:18" ht="25.15" customHeight="1" x14ac:dyDescent="0.25">
      <c r="A269" s="74" t="s">
        <v>1385</v>
      </c>
      <c r="B269" s="46" t="s">
        <v>272</v>
      </c>
      <c r="C269" s="76">
        <v>1957</v>
      </c>
      <c r="D269" s="76" t="s">
        <v>239</v>
      </c>
      <c r="E269" s="76" t="s">
        <v>20</v>
      </c>
      <c r="F269" s="44">
        <v>2</v>
      </c>
      <c r="G269" s="44">
        <v>2</v>
      </c>
      <c r="H269" s="78">
        <v>686.5</v>
      </c>
      <c r="I269" s="56">
        <v>0</v>
      </c>
      <c r="J269" s="56">
        <v>617.5</v>
      </c>
      <c r="K269" s="56">
        <f t="shared" si="71"/>
        <v>3823500</v>
      </c>
      <c r="L269" s="56">
        <v>0</v>
      </c>
      <c r="M269" s="56">
        <v>0</v>
      </c>
      <c r="N269" s="56">
        <v>0</v>
      </c>
      <c r="O269" s="56">
        <v>3823500</v>
      </c>
      <c r="P269" s="51">
        <f t="shared" si="70"/>
        <v>5569.5557174071373</v>
      </c>
      <c r="Q269" s="48">
        <v>9673</v>
      </c>
      <c r="R269" s="57" t="s">
        <v>97</v>
      </c>
    </row>
    <row r="270" spans="1:18" ht="25.15" customHeight="1" x14ac:dyDescent="0.25">
      <c r="A270" s="74" t="s">
        <v>1386</v>
      </c>
      <c r="B270" s="46" t="s">
        <v>273</v>
      </c>
      <c r="C270" s="76">
        <v>1958</v>
      </c>
      <c r="D270" s="76" t="s">
        <v>239</v>
      </c>
      <c r="E270" s="156" t="s">
        <v>20</v>
      </c>
      <c r="F270" s="44">
        <v>2</v>
      </c>
      <c r="G270" s="44">
        <v>2</v>
      </c>
      <c r="H270" s="78">
        <v>576.5</v>
      </c>
      <c r="I270" s="56">
        <v>0</v>
      </c>
      <c r="J270" s="56">
        <v>506.6</v>
      </c>
      <c r="K270" s="56">
        <f t="shared" si="71"/>
        <v>3521900</v>
      </c>
      <c r="L270" s="56">
        <v>0</v>
      </c>
      <c r="M270" s="56">
        <v>0</v>
      </c>
      <c r="N270" s="56">
        <v>0</v>
      </c>
      <c r="O270" s="56">
        <v>3521900</v>
      </c>
      <c r="P270" s="51">
        <f t="shared" si="70"/>
        <v>6109.1066782307025</v>
      </c>
      <c r="Q270" s="48">
        <v>9673</v>
      </c>
      <c r="R270" s="57" t="s">
        <v>97</v>
      </c>
    </row>
    <row r="271" spans="1:18" ht="34.9" customHeight="1" x14ac:dyDescent="0.25">
      <c r="A271" s="167" t="s">
        <v>2366</v>
      </c>
      <c r="B271" s="167"/>
      <c r="C271" s="167"/>
      <c r="D271" s="167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</row>
    <row r="272" spans="1:18" ht="34.9" customHeight="1" x14ac:dyDescent="0.25">
      <c r="A272" s="166" t="s">
        <v>274</v>
      </c>
      <c r="B272" s="166"/>
      <c r="C272" s="148" t="s">
        <v>21</v>
      </c>
      <c r="D272" s="148" t="s">
        <v>21</v>
      </c>
      <c r="E272" s="148" t="s">
        <v>21</v>
      </c>
      <c r="F272" s="106" t="s">
        <v>21</v>
      </c>
      <c r="G272" s="106" t="s">
        <v>21</v>
      </c>
      <c r="H272" s="107">
        <f>SUM(H273:H277)</f>
        <v>2470.6999999999998</v>
      </c>
      <c r="I272" s="107">
        <f t="shared" ref="I272:O272" si="72">SUM(I273:I277)</f>
        <v>0</v>
      </c>
      <c r="J272" s="107">
        <f t="shared" si="72"/>
        <v>2172.1999999999998</v>
      </c>
      <c r="K272" s="107">
        <f t="shared" si="72"/>
        <v>21909944</v>
      </c>
      <c r="L272" s="107">
        <f t="shared" si="72"/>
        <v>0</v>
      </c>
      <c r="M272" s="107">
        <f t="shared" si="72"/>
        <v>0</v>
      </c>
      <c r="N272" s="107">
        <f t="shared" si="72"/>
        <v>0</v>
      </c>
      <c r="O272" s="107">
        <f t="shared" si="72"/>
        <v>21909944</v>
      </c>
      <c r="P272" s="34">
        <f>K272/H272</f>
        <v>8867.9094993321742</v>
      </c>
      <c r="Q272" s="108" t="s">
        <v>21</v>
      </c>
      <c r="R272" s="109" t="s">
        <v>21</v>
      </c>
    </row>
    <row r="273" spans="1:21" ht="25.15" customHeight="1" x14ac:dyDescent="0.25">
      <c r="A273" s="74" t="s">
        <v>1387</v>
      </c>
      <c r="B273" s="46" t="s">
        <v>2187</v>
      </c>
      <c r="C273" s="156">
        <v>1964</v>
      </c>
      <c r="D273" s="156" t="s">
        <v>239</v>
      </c>
      <c r="E273" s="156" t="s">
        <v>20</v>
      </c>
      <c r="F273" s="52">
        <v>2</v>
      </c>
      <c r="G273" s="52">
        <v>2</v>
      </c>
      <c r="H273" s="65">
        <v>429.8</v>
      </c>
      <c r="I273" s="65">
        <v>0</v>
      </c>
      <c r="J273" s="65">
        <v>381.2</v>
      </c>
      <c r="K273" s="45">
        <f>SUM(L273:O273)</f>
        <v>4563572</v>
      </c>
      <c r="L273" s="37">
        <v>0</v>
      </c>
      <c r="M273" s="37">
        <v>0</v>
      </c>
      <c r="N273" s="37">
        <v>0</v>
      </c>
      <c r="O273" s="45">
        <v>4563572</v>
      </c>
      <c r="P273" s="51">
        <f t="shared" ref="P273:P276" si="73">K273/H273</f>
        <v>10617.896696137737</v>
      </c>
      <c r="Q273" s="48">
        <v>9673</v>
      </c>
      <c r="R273" s="57" t="s">
        <v>95</v>
      </c>
    </row>
    <row r="274" spans="1:21" ht="25.15" customHeight="1" x14ac:dyDescent="0.25">
      <c r="A274" s="74" t="s">
        <v>1388</v>
      </c>
      <c r="B274" s="111" t="s">
        <v>2188</v>
      </c>
      <c r="C274" s="156">
        <v>1965</v>
      </c>
      <c r="D274" s="156" t="s">
        <v>239</v>
      </c>
      <c r="E274" s="156" t="s">
        <v>20</v>
      </c>
      <c r="F274" s="52">
        <v>2</v>
      </c>
      <c r="G274" s="52">
        <v>2</v>
      </c>
      <c r="H274" s="49">
        <v>421.2</v>
      </c>
      <c r="I274" s="49">
        <v>0</v>
      </c>
      <c r="J274" s="49">
        <v>377.8</v>
      </c>
      <c r="K274" s="45">
        <f t="shared" ref="K274:K276" si="74">SUM(L274:O274)</f>
        <v>4281802</v>
      </c>
      <c r="L274" s="37">
        <v>0</v>
      </c>
      <c r="M274" s="37">
        <v>0</v>
      </c>
      <c r="N274" s="37">
        <v>0</v>
      </c>
      <c r="O274" s="48">
        <v>4281802</v>
      </c>
      <c r="P274" s="51">
        <f t="shared" si="73"/>
        <v>10165.721747388414</v>
      </c>
      <c r="Q274" s="48">
        <v>9673</v>
      </c>
      <c r="R274" s="73" t="s">
        <v>95</v>
      </c>
    </row>
    <row r="275" spans="1:21" ht="25.15" customHeight="1" x14ac:dyDescent="0.25">
      <c r="A275" s="74" t="s">
        <v>1389</v>
      </c>
      <c r="B275" s="111" t="s">
        <v>2189</v>
      </c>
      <c r="C275" s="156">
        <v>1985</v>
      </c>
      <c r="D275" s="156" t="s">
        <v>239</v>
      </c>
      <c r="E275" s="156" t="s">
        <v>20</v>
      </c>
      <c r="F275" s="52">
        <v>2</v>
      </c>
      <c r="G275" s="52">
        <v>2</v>
      </c>
      <c r="H275" s="49">
        <v>420.8</v>
      </c>
      <c r="I275" s="49">
        <v>0</v>
      </c>
      <c r="J275" s="49">
        <v>374.4</v>
      </c>
      <c r="K275" s="45">
        <f t="shared" si="74"/>
        <v>4495940</v>
      </c>
      <c r="L275" s="37">
        <v>0</v>
      </c>
      <c r="M275" s="37">
        <v>0</v>
      </c>
      <c r="N275" s="37">
        <v>0</v>
      </c>
      <c r="O275" s="49">
        <v>4495940</v>
      </c>
      <c r="P275" s="51">
        <f t="shared" si="73"/>
        <v>10684.268060836501</v>
      </c>
      <c r="Q275" s="48">
        <v>9673</v>
      </c>
      <c r="R275" s="73" t="s">
        <v>96</v>
      </c>
    </row>
    <row r="276" spans="1:21" ht="25.15" customHeight="1" x14ac:dyDescent="0.25">
      <c r="A276" s="74" t="s">
        <v>1390</v>
      </c>
      <c r="B276" s="111" t="s">
        <v>2190</v>
      </c>
      <c r="C276" s="156">
        <v>1972</v>
      </c>
      <c r="D276" s="156" t="s">
        <v>239</v>
      </c>
      <c r="E276" s="156" t="s">
        <v>20</v>
      </c>
      <c r="F276" s="52">
        <v>2</v>
      </c>
      <c r="G276" s="52">
        <v>2</v>
      </c>
      <c r="H276" s="49">
        <v>410</v>
      </c>
      <c r="I276" s="49">
        <v>0</v>
      </c>
      <c r="J276" s="49">
        <v>311.10000000000002</v>
      </c>
      <c r="K276" s="45">
        <f t="shared" si="74"/>
        <v>2987220</v>
      </c>
      <c r="L276" s="37">
        <v>0</v>
      </c>
      <c r="M276" s="37">
        <v>0</v>
      </c>
      <c r="N276" s="37">
        <v>0</v>
      </c>
      <c r="O276" s="56">
        <v>2987220</v>
      </c>
      <c r="P276" s="51">
        <f t="shared" si="73"/>
        <v>7285.9024390243903</v>
      </c>
      <c r="Q276" s="48">
        <v>9673</v>
      </c>
      <c r="R276" s="57" t="s">
        <v>97</v>
      </c>
    </row>
    <row r="277" spans="1:21" ht="25.15" customHeight="1" x14ac:dyDescent="0.25">
      <c r="A277" s="74" t="s">
        <v>1391</v>
      </c>
      <c r="B277" s="46" t="s">
        <v>2191</v>
      </c>
      <c r="C277" s="76">
        <v>1975</v>
      </c>
      <c r="D277" s="156" t="s">
        <v>239</v>
      </c>
      <c r="E277" s="156" t="s">
        <v>20</v>
      </c>
      <c r="F277" s="52">
        <v>2</v>
      </c>
      <c r="G277" s="52">
        <v>2</v>
      </c>
      <c r="H277" s="47">
        <v>788.9</v>
      </c>
      <c r="I277" s="47">
        <v>0</v>
      </c>
      <c r="J277" s="47">
        <v>727.7</v>
      </c>
      <c r="K277" s="45">
        <f t="shared" ref="K277" si="75">SUM(L277:O277)</f>
        <v>5581410</v>
      </c>
      <c r="L277" s="37">
        <v>0</v>
      </c>
      <c r="M277" s="37">
        <v>0</v>
      </c>
      <c r="N277" s="37">
        <v>0</v>
      </c>
      <c r="O277" s="56">
        <v>5581410</v>
      </c>
      <c r="P277" s="51">
        <f t="shared" ref="P277" si="76">K277/H277</f>
        <v>7074.9271137026244</v>
      </c>
      <c r="Q277" s="48">
        <v>9673</v>
      </c>
      <c r="R277" s="36" t="s">
        <v>97</v>
      </c>
      <c r="S277" s="2"/>
      <c r="T277" s="2"/>
      <c r="U277" s="2"/>
    </row>
    <row r="278" spans="1:21" ht="34.9" customHeight="1" x14ac:dyDescent="0.25">
      <c r="A278" s="167" t="s">
        <v>2367</v>
      </c>
      <c r="B278" s="167"/>
      <c r="C278" s="167"/>
      <c r="D278" s="167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</row>
    <row r="279" spans="1:21" ht="34.9" customHeight="1" x14ac:dyDescent="0.25">
      <c r="A279" s="166" t="s">
        <v>275</v>
      </c>
      <c r="B279" s="166"/>
      <c r="C279" s="148" t="s">
        <v>21</v>
      </c>
      <c r="D279" s="148" t="s">
        <v>21</v>
      </c>
      <c r="E279" s="148" t="s">
        <v>21</v>
      </c>
      <c r="F279" s="106" t="s">
        <v>21</v>
      </c>
      <c r="G279" s="106" t="s">
        <v>21</v>
      </c>
      <c r="H279" s="107">
        <f>SUM(H280:H281)</f>
        <v>840</v>
      </c>
      <c r="I279" s="107">
        <f t="shared" ref="I279:O279" si="77">SUM(I280:I281)</f>
        <v>0</v>
      </c>
      <c r="J279" s="107">
        <f t="shared" si="77"/>
        <v>639.59999999999991</v>
      </c>
      <c r="K279" s="107">
        <f t="shared" si="77"/>
        <v>9318160</v>
      </c>
      <c r="L279" s="107">
        <f t="shared" si="77"/>
        <v>0</v>
      </c>
      <c r="M279" s="107">
        <f t="shared" si="77"/>
        <v>0</v>
      </c>
      <c r="N279" s="107">
        <f t="shared" si="77"/>
        <v>0</v>
      </c>
      <c r="O279" s="107">
        <f t="shared" si="77"/>
        <v>9318160</v>
      </c>
      <c r="P279" s="34">
        <f>K279/H279</f>
        <v>11093.047619047618</v>
      </c>
      <c r="Q279" s="108" t="s">
        <v>21</v>
      </c>
      <c r="R279" s="109" t="s">
        <v>21</v>
      </c>
    </row>
    <row r="280" spans="1:21" ht="25.15" customHeight="1" x14ac:dyDescent="0.25">
      <c r="A280" s="74" t="s">
        <v>1392</v>
      </c>
      <c r="B280" s="111" t="s">
        <v>1163</v>
      </c>
      <c r="C280" s="156">
        <v>1963</v>
      </c>
      <c r="D280" s="76" t="s">
        <v>239</v>
      </c>
      <c r="E280" s="156" t="s">
        <v>20</v>
      </c>
      <c r="F280" s="52">
        <v>2</v>
      </c>
      <c r="G280" s="52">
        <v>2</v>
      </c>
      <c r="H280" s="49">
        <v>420</v>
      </c>
      <c r="I280" s="49">
        <v>0</v>
      </c>
      <c r="J280" s="49">
        <v>341.2</v>
      </c>
      <c r="K280" s="37">
        <f>SUM(L280:O280)</f>
        <v>4684080</v>
      </c>
      <c r="L280" s="37">
        <v>0</v>
      </c>
      <c r="M280" s="37">
        <v>0</v>
      </c>
      <c r="N280" s="37">
        <v>0</v>
      </c>
      <c r="O280" s="49">
        <v>4684080</v>
      </c>
      <c r="P280" s="51">
        <f>K280/H280</f>
        <v>11152.571428571429</v>
      </c>
      <c r="Q280" s="51">
        <v>9673</v>
      </c>
      <c r="R280" s="57" t="s">
        <v>95</v>
      </c>
    </row>
    <row r="281" spans="1:21" ht="25.15" customHeight="1" x14ac:dyDescent="0.25">
      <c r="A281" s="74" t="s">
        <v>1393</v>
      </c>
      <c r="B281" s="46" t="s">
        <v>1164</v>
      </c>
      <c r="C281" s="156">
        <v>1965</v>
      </c>
      <c r="D281" s="76" t="s">
        <v>239</v>
      </c>
      <c r="E281" s="156" t="s">
        <v>20</v>
      </c>
      <c r="F281" s="66">
        <v>2</v>
      </c>
      <c r="G281" s="66">
        <v>2</v>
      </c>
      <c r="H281" s="65">
        <v>420</v>
      </c>
      <c r="I281" s="65">
        <v>0</v>
      </c>
      <c r="J281" s="65">
        <v>298.39999999999998</v>
      </c>
      <c r="K281" s="37">
        <f>SUM(L281:O281)</f>
        <v>4634080</v>
      </c>
      <c r="L281" s="45">
        <v>0</v>
      </c>
      <c r="M281" s="45">
        <v>0</v>
      </c>
      <c r="N281" s="45">
        <v>0</v>
      </c>
      <c r="O281" s="45">
        <v>4634080</v>
      </c>
      <c r="P281" s="51">
        <f>K281/H281</f>
        <v>11033.523809523809</v>
      </c>
      <c r="Q281" s="51">
        <v>9673</v>
      </c>
      <c r="R281" s="73" t="s">
        <v>97</v>
      </c>
    </row>
    <row r="282" spans="1:21" s="16" customFormat="1" ht="34.9" customHeight="1" x14ac:dyDescent="0.25">
      <c r="A282" s="167" t="s">
        <v>2368</v>
      </c>
      <c r="B282" s="167"/>
      <c r="C282" s="167"/>
      <c r="D282" s="167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58"/>
    </row>
    <row r="283" spans="1:21" s="14" customFormat="1" ht="34.9" customHeight="1" x14ac:dyDescent="0.25">
      <c r="A283" s="166" t="s">
        <v>37</v>
      </c>
      <c r="B283" s="166"/>
      <c r="C283" s="39" t="s">
        <v>21</v>
      </c>
      <c r="D283" s="39" t="s">
        <v>21</v>
      </c>
      <c r="E283" s="39" t="s">
        <v>21</v>
      </c>
      <c r="F283" s="33" t="s">
        <v>21</v>
      </c>
      <c r="G283" s="33" t="s">
        <v>21</v>
      </c>
      <c r="H283" s="112">
        <f>SUM(H284:H291)</f>
        <v>5784.7</v>
      </c>
      <c r="I283" s="112">
        <f t="shared" ref="I283:O283" si="78">SUM(I284:I291)</f>
        <v>0</v>
      </c>
      <c r="J283" s="112">
        <f t="shared" si="78"/>
        <v>3897.3</v>
      </c>
      <c r="K283" s="112">
        <f t="shared" si="78"/>
        <v>39660904</v>
      </c>
      <c r="L283" s="112">
        <f t="shared" si="78"/>
        <v>0</v>
      </c>
      <c r="M283" s="112">
        <f t="shared" si="78"/>
        <v>0</v>
      </c>
      <c r="N283" s="112">
        <f t="shared" si="78"/>
        <v>0</v>
      </c>
      <c r="O283" s="112">
        <f t="shared" si="78"/>
        <v>39660904</v>
      </c>
      <c r="P283" s="34">
        <f>K283/H283</f>
        <v>6856.1730081075948</v>
      </c>
      <c r="Q283" s="108" t="s">
        <v>21</v>
      </c>
      <c r="R283" s="109" t="s">
        <v>21</v>
      </c>
      <c r="U283" s="18"/>
    </row>
    <row r="284" spans="1:21" s="14" customFormat="1" ht="25.15" customHeight="1" x14ac:dyDescent="0.25">
      <c r="A284" s="74" t="s">
        <v>1394</v>
      </c>
      <c r="B284" s="55" t="s">
        <v>276</v>
      </c>
      <c r="C284" s="156">
        <v>1975</v>
      </c>
      <c r="D284" s="76" t="s">
        <v>239</v>
      </c>
      <c r="E284" s="156" t="s">
        <v>20</v>
      </c>
      <c r="F284" s="156">
        <v>3</v>
      </c>
      <c r="G284" s="156">
        <v>2</v>
      </c>
      <c r="H284" s="49">
        <v>1044.0999999999999</v>
      </c>
      <c r="I284" s="49">
        <v>0</v>
      </c>
      <c r="J284" s="49">
        <v>677.4</v>
      </c>
      <c r="K284" s="37">
        <f t="shared" ref="K284:K291" si="79">SUM(L284:O284)</f>
        <v>4620000</v>
      </c>
      <c r="L284" s="45">
        <v>0</v>
      </c>
      <c r="M284" s="45">
        <v>0</v>
      </c>
      <c r="N284" s="45">
        <v>0</v>
      </c>
      <c r="O284" s="49">
        <v>4620000</v>
      </c>
      <c r="P284" s="45">
        <f t="shared" ref="P284:P291" si="80">K284/H284</f>
        <v>4424.8635188200369</v>
      </c>
      <c r="Q284" s="51">
        <v>9673</v>
      </c>
      <c r="R284" s="74" t="s">
        <v>95</v>
      </c>
      <c r="S284" s="72"/>
    </row>
    <row r="285" spans="1:21" s="14" customFormat="1" ht="25.15" customHeight="1" x14ac:dyDescent="0.25">
      <c r="A285" s="74" t="s">
        <v>1395</v>
      </c>
      <c r="B285" s="55" t="s">
        <v>278</v>
      </c>
      <c r="C285" s="156">
        <v>1990</v>
      </c>
      <c r="D285" s="76" t="s">
        <v>239</v>
      </c>
      <c r="E285" s="156" t="s">
        <v>20</v>
      </c>
      <c r="F285" s="156">
        <v>2</v>
      </c>
      <c r="G285" s="156">
        <v>3</v>
      </c>
      <c r="H285" s="49">
        <v>847.2</v>
      </c>
      <c r="I285" s="49">
        <v>0</v>
      </c>
      <c r="J285" s="49">
        <v>490.5</v>
      </c>
      <c r="K285" s="37">
        <f t="shared" si="79"/>
        <v>4644480</v>
      </c>
      <c r="L285" s="45">
        <v>0</v>
      </c>
      <c r="M285" s="45">
        <v>0</v>
      </c>
      <c r="N285" s="45">
        <v>0</v>
      </c>
      <c r="O285" s="49">
        <v>4644480</v>
      </c>
      <c r="P285" s="45">
        <f t="shared" si="80"/>
        <v>5482.152974504249</v>
      </c>
      <c r="Q285" s="51">
        <v>9673</v>
      </c>
      <c r="R285" s="74" t="s">
        <v>97</v>
      </c>
      <c r="S285" s="72"/>
    </row>
    <row r="286" spans="1:21" s="14" customFormat="1" ht="25.15" customHeight="1" x14ac:dyDescent="0.25">
      <c r="A286" s="74" t="s">
        <v>1396</v>
      </c>
      <c r="B286" s="55" t="s">
        <v>277</v>
      </c>
      <c r="C286" s="156">
        <v>1979</v>
      </c>
      <c r="D286" s="76" t="s">
        <v>239</v>
      </c>
      <c r="E286" s="156" t="s">
        <v>20</v>
      </c>
      <c r="F286" s="156">
        <v>2</v>
      </c>
      <c r="G286" s="156">
        <v>2</v>
      </c>
      <c r="H286" s="49">
        <v>1062.4000000000001</v>
      </c>
      <c r="I286" s="49">
        <v>0</v>
      </c>
      <c r="J286" s="49">
        <v>728.5</v>
      </c>
      <c r="K286" s="37">
        <f t="shared" si="79"/>
        <v>5755360</v>
      </c>
      <c r="L286" s="45">
        <v>0</v>
      </c>
      <c r="M286" s="45">
        <v>0</v>
      </c>
      <c r="N286" s="45">
        <v>0</v>
      </c>
      <c r="O286" s="49">
        <v>5755360</v>
      </c>
      <c r="P286" s="45">
        <f t="shared" si="80"/>
        <v>5417.3192771084332</v>
      </c>
      <c r="Q286" s="51">
        <v>9673</v>
      </c>
      <c r="R286" s="74" t="s">
        <v>97</v>
      </c>
      <c r="S286" s="72"/>
    </row>
    <row r="287" spans="1:21" s="14" customFormat="1" ht="25.15" customHeight="1" x14ac:dyDescent="0.25">
      <c r="A287" s="74" t="s">
        <v>1397</v>
      </c>
      <c r="B287" s="55" t="s">
        <v>279</v>
      </c>
      <c r="C287" s="156">
        <v>1969</v>
      </c>
      <c r="D287" s="76" t="s">
        <v>239</v>
      </c>
      <c r="E287" s="156" t="s">
        <v>20</v>
      </c>
      <c r="F287" s="156">
        <v>2</v>
      </c>
      <c r="G287" s="156">
        <v>2</v>
      </c>
      <c r="H287" s="49">
        <v>714</v>
      </c>
      <c r="I287" s="49">
        <v>0</v>
      </c>
      <c r="J287" s="49">
        <v>462.9</v>
      </c>
      <c r="K287" s="37">
        <f t="shared" si="79"/>
        <v>3892400</v>
      </c>
      <c r="L287" s="45">
        <v>0</v>
      </c>
      <c r="M287" s="45">
        <v>0</v>
      </c>
      <c r="N287" s="45">
        <v>0</v>
      </c>
      <c r="O287" s="49">
        <v>3892400</v>
      </c>
      <c r="P287" s="45">
        <f t="shared" si="80"/>
        <v>5451.5406162464988</v>
      </c>
      <c r="Q287" s="51">
        <v>9673</v>
      </c>
      <c r="R287" s="74" t="s">
        <v>96</v>
      </c>
      <c r="S287" s="72"/>
    </row>
    <row r="288" spans="1:21" s="14" customFormat="1" ht="25.15" customHeight="1" x14ac:dyDescent="0.25">
      <c r="A288" s="74" t="s">
        <v>1398</v>
      </c>
      <c r="B288" s="55" t="s">
        <v>846</v>
      </c>
      <c r="C288" s="156">
        <v>1978</v>
      </c>
      <c r="D288" s="76" t="s">
        <v>239</v>
      </c>
      <c r="E288" s="156" t="s">
        <v>20</v>
      </c>
      <c r="F288" s="156">
        <v>2</v>
      </c>
      <c r="G288" s="156">
        <v>1</v>
      </c>
      <c r="H288" s="49">
        <v>278.89999999999998</v>
      </c>
      <c r="I288" s="49">
        <v>0</v>
      </c>
      <c r="J288" s="49">
        <v>278.89999999999998</v>
      </c>
      <c r="K288" s="37">
        <f t="shared" si="79"/>
        <v>1785140</v>
      </c>
      <c r="L288" s="45">
        <v>0</v>
      </c>
      <c r="M288" s="45">
        <v>0</v>
      </c>
      <c r="N288" s="45">
        <v>0</v>
      </c>
      <c r="O288" s="49">
        <v>1785140</v>
      </c>
      <c r="P288" s="45">
        <f t="shared" si="80"/>
        <v>6400.6453926138402</v>
      </c>
      <c r="Q288" s="51">
        <v>9673</v>
      </c>
      <c r="R288" s="74" t="s">
        <v>97</v>
      </c>
      <c r="S288" s="72"/>
    </row>
    <row r="289" spans="1:207" s="14" customFormat="1" ht="25.15" customHeight="1" x14ac:dyDescent="0.25">
      <c r="A289" s="74" t="s">
        <v>1399</v>
      </c>
      <c r="B289" s="55" t="s">
        <v>280</v>
      </c>
      <c r="C289" s="156">
        <v>1963</v>
      </c>
      <c r="D289" s="76" t="s">
        <v>239</v>
      </c>
      <c r="E289" s="156" t="s">
        <v>20</v>
      </c>
      <c r="F289" s="156">
        <v>2</v>
      </c>
      <c r="G289" s="156">
        <v>2</v>
      </c>
      <c r="H289" s="49">
        <v>361.7</v>
      </c>
      <c r="I289" s="49">
        <v>0</v>
      </c>
      <c r="J289" s="49">
        <v>248.7</v>
      </c>
      <c r="K289" s="37">
        <f t="shared" si="79"/>
        <v>2431780</v>
      </c>
      <c r="L289" s="45">
        <v>0</v>
      </c>
      <c r="M289" s="45">
        <v>0</v>
      </c>
      <c r="N289" s="45">
        <v>0</v>
      </c>
      <c r="O289" s="49">
        <v>2431780</v>
      </c>
      <c r="P289" s="45">
        <f t="shared" si="80"/>
        <v>6723.1960188001112</v>
      </c>
      <c r="Q289" s="51">
        <v>9673</v>
      </c>
      <c r="R289" s="74" t="s">
        <v>96</v>
      </c>
      <c r="S289" s="72"/>
    </row>
    <row r="290" spans="1:207" s="14" customFormat="1" ht="25.15" customHeight="1" x14ac:dyDescent="0.25">
      <c r="A290" s="74" t="s">
        <v>1400</v>
      </c>
      <c r="B290" s="55" t="s">
        <v>281</v>
      </c>
      <c r="C290" s="156">
        <v>1965</v>
      </c>
      <c r="D290" s="76" t="s">
        <v>239</v>
      </c>
      <c r="E290" s="156" t="s">
        <v>20</v>
      </c>
      <c r="F290" s="156">
        <v>2</v>
      </c>
      <c r="G290" s="156">
        <v>4</v>
      </c>
      <c r="H290" s="49">
        <v>974</v>
      </c>
      <c r="I290" s="49">
        <v>0</v>
      </c>
      <c r="J290" s="49">
        <v>754</v>
      </c>
      <c r="K290" s="37">
        <f t="shared" si="79"/>
        <v>10799200</v>
      </c>
      <c r="L290" s="45">
        <v>0</v>
      </c>
      <c r="M290" s="45">
        <v>0</v>
      </c>
      <c r="N290" s="45">
        <v>0</v>
      </c>
      <c r="O290" s="49">
        <v>10799200</v>
      </c>
      <c r="P290" s="45">
        <f t="shared" si="80"/>
        <v>11087.474332648871</v>
      </c>
      <c r="Q290" s="51">
        <v>9673</v>
      </c>
      <c r="R290" s="74" t="s">
        <v>95</v>
      </c>
      <c r="S290" s="72"/>
    </row>
    <row r="291" spans="1:207" s="14" customFormat="1" ht="25.15" customHeight="1" x14ac:dyDescent="0.25">
      <c r="A291" s="74" t="s">
        <v>1401</v>
      </c>
      <c r="B291" s="55" t="s">
        <v>282</v>
      </c>
      <c r="C291" s="156">
        <v>1965</v>
      </c>
      <c r="D291" s="76" t="s">
        <v>239</v>
      </c>
      <c r="E291" s="156" t="s">
        <v>20</v>
      </c>
      <c r="F291" s="156">
        <v>2</v>
      </c>
      <c r="G291" s="156">
        <v>2</v>
      </c>
      <c r="H291" s="49">
        <v>502.4</v>
      </c>
      <c r="I291" s="49">
        <v>0</v>
      </c>
      <c r="J291" s="49">
        <v>256.39999999999998</v>
      </c>
      <c r="K291" s="37">
        <f t="shared" si="79"/>
        <v>5732544</v>
      </c>
      <c r="L291" s="45">
        <v>0</v>
      </c>
      <c r="M291" s="45">
        <v>0</v>
      </c>
      <c r="N291" s="45">
        <v>0</v>
      </c>
      <c r="O291" s="49">
        <v>5732544</v>
      </c>
      <c r="P291" s="45">
        <f t="shared" si="80"/>
        <v>11410.318471337579</v>
      </c>
      <c r="Q291" s="51">
        <v>9673</v>
      </c>
      <c r="R291" s="74" t="s">
        <v>95</v>
      </c>
      <c r="S291" s="72"/>
    </row>
    <row r="292" spans="1:207" s="16" customFormat="1" ht="34.9" customHeight="1" x14ac:dyDescent="0.25">
      <c r="A292" s="167" t="s">
        <v>2369</v>
      </c>
      <c r="B292" s="167"/>
      <c r="C292" s="167"/>
      <c r="D292" s="167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58"/>
    </row>
    <row r="293" spans="1:207" s="14" customFormat="1" ht="34.9" customHeight="1" x14ac:dyDescent="0.25">
      <c r="A293" s="166" t="s">
        <v>82</v>
      </c>
      <c r="B293" s="166"/>
      <c r="C293" s="39" t="s">
        <v>21</v>
      </c>
      <c r="D293" s="39" t="s">
        <v>21</v>
      </c>
      <c r="E293" s="39" t="s">
        <v>21</v>
      </c>
      <c r="F293" s="33" t="s">
        <v>21</v>
      </c>
      <c r="G293" s="33" t="s">
        <v>21</v>
      </c>
      <c r="H293" s="112">
        <f>SUM(H294:H297)</f>
        <v>6716.74</v>
      </c>
      <c r="I293" s="112">
        <f t="shared" ref="I293:O293" si="81">SUM(I294:I297)</f>
        <v>2893.1</v>
      </c>
      <c r="J293" s="112">
        <f t="shared" si="81"/>
        <v>3575.8</v>
      </c>
      <c r="K293" s="112">
        <f t="shared" si="81"/>
        <v>16009038</v>
      </c>
      <c r="L293" s="112">
        <f t="shared" si="81"/>
        <v>0</v>
      </c>
      <c r="M293" s="112">
        <f t="shared" si="81"/>
        <v>0</v>
      </c>
      <c r="N293" s="112">
        <f t="shared" si="81"/>
        <v>0</v>
      </c>
      <c r="O293" s="112">
        <f t="shared" si="81"/>
        <v>16009038</v>
      </c>
      <c r="P293" s="34">
        <f>K293/H293</f>
        <v>2383.4535801594225</v>
      </c>
      <c r="Q293" s="108" t="s">
        <v>21</v>
      </c>
      <c r="R293" s="109" t="s">
        <v>21</v>
      </c>
      <c r="U293" s="18"/>
    </row>
    <row r="294" spans="1:207" s="14" customFormat="1" ht="25.15" customHeight="1" x14ac:dyDescent="0.25">
      <c r="A294" s="74" t="s">
        <v>1402</v>
      </c>
      <c r="B294" s="46" t="s">
        <v>289</v>
      </c>
      <c r="C294" s="156">
        <v>1979</v>
      </c>
      <c r="D294" s="76" t="s">
        <v>239</v>
      </c>
      <c r="E294" s="156" t="s">
        <v>20</v>
      </c>
      <c r="F294" s="156">
        <v>2</v>
      </c>
      <c r="G294" s="156">
        <v>2</v>
      </c>
      <c r="H294" s="49">
        <v>605</v>
      </c>
      <c r="I294" s="49">
        <v>189.7</v>
      </c>
      <c r="J294" s="49">
        <v>415.3</v>
      </c>
      <c r="K294" s="37">
        <f t="shared" ref="K294:K297" si="82">SUM(L294:O294)</f>
        <v>4422000</v>
      </c>
      <c r="L294" s="45">
        <v>0</v>
      </c>
      <c r="M294" s="45">
        <v>0</v>
      </c>
      <c r="N294" s="45">
        <v>0</v>
      </c>
      <c r="O294" s="49">
        <v>4422000</v>
      </c>
      <c r="P294" s="45">
        <f t="shared" ref="P294:P297" si="83">K294/H294</f>
        <v>7309.090909090909</v>
      </c>
      <c r="Q294" s="51">
        <v>9673</v>
      </c>
      <c r="R294" s="74" t="s">
        <v>95</v>
      </c>
      <c r="S294" s="72"/>
    </row>
    <row r="295" spans="1:207" s="123" customFormat="1" ht="27" customHeight="1" x14ac:dyDescent="0.25">
      <c r="A295" s="74" t="s">
        <v>1403</v>
      </c>
      <c r="B295" s="46" t="s">
        <v>2270</v>
      </c>
      <c r="C295" s="156">
        <v>1984</v>
      </c>
      <c r="D295" s="156" t="s">
        <v>239</v>
      </c>
      <c r="E295" s="156" t="s">
        <v>2271</v>
      </c>
      <c r="F295" s="66">
        <v>2</v>
      </c>
      <c r="G295" s="66">
        <v>3</v>
      </c>
      <c r="H295" s="127">
        <v>1181.04</v>
      </c>
      <c r="I295" s="127">
        <v>87.5</v>
      </c>
      <c r="J295" s="127">
        <v>845.7</v>
      </c>
      <c r="K295" s="127">
        <f>SUM(L295:O295)</f>
        <v>3288808</v>
      </c>
      <c r="L295" s="127">
        <v>0</v>
      </c>
      <c r="M295" s="127">
        <v>0</v>
      </c>
      <c r="N295" s="127">
        <v>0</v>
      </c>
      <c r="O295" s="127">
        <v>3288808</v>
      </c>
      <c r="P295" s="51">
        <f t="shared" si="83"/>
        <v>2784.6711373027165</v>
      </c>
      <c r="Q295" s="51">
        <v>9673</v>
      </c>
      <c r="R295" s="74" t="s">
        <v>95</v>
      </c>
    </row>
    <row r="296" spans="1:207" ht="25.15" customHeight="1" x14ac:dyDescent="0.25">
      <c r="A296" s="74" t="s">
        <v>1404</v>
      </c>
      <c r="B296" s="46" t="s">
        <v>288</v>
      </c>
      <c r="C296" s="156">
        <v>1980</v>
      </c>
      <c r="D296" s="76" t="s">
        <v>239</v>
      </c>
      <c r="E296" s="156" t="s">
        <v>20</v>
      </c>
      <c r="F296" s="156">
        <v>2</v>
      </c>
      <c r="G296" s="156">
        <v>3</v>
      </c>
      <c r="H296" s="49">
        <v>840.4</v>
      </c>
      <c r="I296" s="49">
        <v>195</v>
      </c>
      <c r="J296" s="49">
        <v>645.4</v>
      </c>
      <c r="K296" s="37">
        <f t="shared" si="82"/>
        <v>3130000</v>
      </c>
      <c r="L296" s="45">
        <v>0</v>
      </c>
      <c r="M296" s="45">
        <v>0</v>
      </c>
      <c r="N296" s="45">
        <v>0</v>
      </c>
      <c r="O296" s="49">
        <v>3130000</v>
      </c>
      <c r="P296" s="45">
        <f t="shared" si="83"/>
        <v>3724.4169443122323</v>
      </c>
      <c r="Q296" s="51">
        <v>9673</v>
      </c>
      <c r="R296" s="74" t="s">
        <v>95</v>
      </c>
      <c r="S296" s="72"/>
    </row>
    <row r="297" spans="1:207" ht="25.15" customHeight="1" x14ac:dyDescent="0.25">
      <c r="A297" s="74" t="s">
        <v>1405</v>
      </c>
      <c r="B297" s="46" t="s">
        <v>287</v>
      </c>
      <c r="C297" s="156">
        <v>1988</v>
      </c>
      <c r="D297" s="76" t="s">
        <v>239</v>
      </c>
      <c r="E297" s="156" t="s">
        <v>20</v>
      </c>
      <c r="F297" s="156">
        <v>5</v>
      </c>
      <c r="G297" s="156">
        <v>6</v>
      </c>
      <c r="H297" s="49">
        <v>4090.3</v>
      </c>
      <c r="I297" s="49">
        <v>2420.9</v>
      </c>
      <c r="J297" s="49">
        <v>1669.4</v>
      </c>
      <c r="K297" s="37">
        <f t="shared" si="82"/>
        <v>5168230</v>
      </c>
      <c r="L297" s="45">
        <v>0</v>
      </c>
      <c r="M297" s="45">
        <v>0</v>
      </c>
      <c r="N297" s="45">
        <v>0</v>
      </c>
      <c r="O297" s="49">
        <v>5168230</v>
      </c>
      <c r="P297" s="45">
        <f t="shared" si="83"/>
        <v>1263.5332371708676</v>
      </c>
      <c r="Q297" s="51">
        <v>9673</v>
      </c>
      <c r="R297" s="74" t="s">
        <v>95</v>
      </c>
      <c r="S297" s="72"/>
    </row>
    <row r="298" spans="1:207" ht="34.9" customHeight="1" x14ac:dyDescent="0.25">
      <c r="A298" s="167" t="s">
        <v>2370</v>
      </c>
      <c r="B298" s="167"/>
      <c r="C298" s="167"/>
      <c r="D298" s="167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</row>
    <row r="299" spans="1:207" ht="34.9" customHeight="1" x14ac:dyDescent="0.25">
      <c r="A299" s="166" t="s">
        <v>86</v>
      </c>
      <c r="B299" s="166"/>
      <c r="C299" s="148" t="s">
        <v>21</v>
      </c>
      <c r="D299" s="148" t="s">
        <v>21</v>
      </c>
      <c r="E299" s="148" t="s">
        <v>21</v>
      </c>
      <c r="F299" s="106" t="s">
        <v>21</v>
      </c>
      <c r="G299" s="106" t="s">
        <v>21</v>
      </c>
      <c r="H299" s="107">
        <f>SUM(H300:H303)</f>
        <v>1887.7999999999997</v>
      </c>
      <c r="I299" s="107">
        <f t="shared" ref="I299:O299" si="84">SUM(I300:I303)</f>
        <v>125.4</v>
      </c>
      <c r="J299" s="107">
        <f t="shared" si="84"/>
        <v>1592.5</v>
      </c>
      <c r="K299" s="107">
        <f t="shared" si="84"/>
        <v>7067600</v>
      </c>
      <c r="L299" s="107">
        <f t="shared" si="84"/>
        <v>0</v>
      </c>
      <c r="M299" s="107">
        <f t="shared" si="84"/>
        <v>0</v>
      </c>
      <c r="N299" s="107">
        <f t="shared" si="84"/>
        <v>0</v>
      </c>
      <c r="O299" s="107">
        <f t="shared" si="84"/>
        <v>7067600</v>
      </c>
      <c r="P299" s="34">
        <f>K299/H299</f>
        <v>3743.8287954232446</v>
      </c>
      <c r="Q299" s="108" t="s">
        <v>21</v>
      </c>
      <c r="R299" s="109" t="s">
        <v>21</v>
      </c>
    </row>
    <row r="300" spans="1:207" s="16" customFormat="1" ht="25.15" customHeight="1" x14ac:dyDescent="0.25">
      <c r="A300" s="74" t="s">
        <v>1406</v>
      </c>
      <c r="B300" s="46" t="s">
        <v>283</v>
      </c>
      <c r="C300" s="156">
        <v>1966</v>
      </c>
      <c r="D300" s="76" t="s">
        <v>239</v>
      </c>
      <c r="E300" s="156" t="s">
        <v>20</v>
      </c>
      <c r="F300" s="156">
        <v>2</v>
      </c>
      <c r="G300" s="156">
        <v>2</v>
      </c>
      <c r="H300" s="49">
        <v>421.7</v>
      </c>
      <c r="I300" s="49">
        <v>54.9</v>
      </c>
      <c r="J300" s="49">
        <v>321.8</v>
      </c>
      <c r="K300" s="37">
        <f t="shared" ref="K300:K303" si="85">SUM(L300:O300)</f>
        <v>648210</v>
      </c>
      <c r="L300" s="45">
        <v>0</v>
      </c>
      <c r="M300" s="45">
        <v>0</v>
      </c>
      <c r="N300" s="45">
        <v>0</v>
      </c>
      <c r="O300" s="49">
        <v>648210</v>
      </c>
      <c r="P300" s="45">
        <f t="shared" ref="P300:P303" si="86">K300/H300</f>
        <v>1537.1354043158644</v>
      </c>
      <c r="Q300" s="51">
        <v>9673</v>
      </c>
      <c r="R300" s="74" t="s">
        <v>96</v>
      </c>
      <c r="S300" s="58"/>
    </row>
    <row r="301" spans="1:207" s="14" customFormat="1" ht="25.15" customHeight="1" x14ac:dyDescent="0.25">
      <c r="A301" s="74" t="s">
        <v>1407</v>
      </c>
      <c r="B301" s="46" t="s">
        <v>284</v>
      </c>
      <c r="C301" s="156">
        <v>1966</v>
      </c>
      <c r="D301" s="76" t="s">
        <v>239</v>
      </c>
      <c r="E301" s="156" t="s">
        <v>20</v>
      </c>
      <c r="F301" s="156">
        <v>2</v>
      </c>
      <c r="G301" s="156">
        <v>2</v>
      </c>
      <c r="H301" s="49">
        <v>430.2</v>
      </c>
      <c r="I301" s="49">
        <v>0</v>
      </c>
      <c r="J301" s="49">
        <v>387.8</v>
      </c>
      <c r="K301" s="37">
        <f t="shared" si="85"/>
        <v>3541200</v>
      </c>
      <c r="L301" s="45">
        <v>0</v>
      </c>
      <c r="M301" s="45">
        <v>0</v>
      </c>
      <c r="N301" s="45">
        <v>0</v>
      </c>
      <c r="O301" s="49">
        <v>3541200</v>
      </c>
      <c r="P301" s="45">
        <f t="shared" si="86"/>
        <v>8231.5202231520234</v>
      </c>
      <c r="Q301" s="51">
        <v>9673</v>
      </c>
      <c r="R301" s="74" t="s">
        <v>96</v>
      </c>
    </row>
    <row r="302" spans="1:207" s="14" customFormat="1" ht="25.15" customHeight="1" x14ac:dyDescent="0.25">
      <c r="A302" s="74" t="s">
        <v>1408</v>
      </c>
      <c r="B302" s="46" t="s">
        <v>286</v>
      </c>
      <c r="C302" s="156">
        <v>1966</v>
      </c>
      <c r="D302" s="76" t="s">
        <v>239</v>
      </c>
      <c r="E302" s="156" t="s">
        <v>20</v>
      </c>
      <c r="F302" s="156">
        <v>2</v>
      </c>
      <c r="G302" s="156">
        <v>2</v>
      </c>
      <c r="H302" s="49">
        <v>618.79999999999995</v>
      </c>
      <c r="I302" s="49">
        <v>70.5</v>
      </c>
      <c r="J302" s="49">
        <v>509.8</v>
      </c>
      <c r="K302" s="37">
        <f t="shared" si="85"/>
        <v>904440</v>
      </c>
      <c r="L302" s="45">
        <v>0</v>
      </c>
      <c r="M302" s="45">
        <v>0</v>
      </c>
      <c r="N302" s="45">
        <v>0</v>
      </c>
      <c r="O302" s="49">
        <v>904440</v>
      </c>
      <c r="P302" s="45">
        <f t="shared" si="86"/>
        <v>1461.6031027795734</v>
      </c>
      <c r="Q302" s="51">
        <v>9673</v>
      </c>
      <c r="R302" s="74" t="s">
        <v>96</v>
      </c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</row>
    <row r="303" spans="1:207" ht="25.15" customHeight="1" x14ac:dyDescent="0.25">
      <c r="A303" s="74" t="s">
        <v>1409</v>
      </c>
      <c r="B303" s="46" t="s">
        <v>285</v>
      </c>
      <c r="C303" s="156">
        <v>1966</v>
      </c>
      <c r="D303" s="76" t="s">
        <v>239</v>
      </c>
      <c r="E303" s="156" t="s">
        <v>20</v>
      </c>
      <c r="F303" s="156">
        <v>2</v>
      </c>
      <c r="G303" s="156">
        <v>2</v>
      </c>
      <c r="H303" s="49">
        <v>417.1</v>
      </c>
      <c r="I303" s="49">
        <v>0</v>
      </c>
      <c r="J303" s="49">
        <v>373.1</v>
      </c>
      <c r="K303" s="37">
        <f t="shared" si="85"/>
        <v>1973750</v>
      </c>
      <c r="L303" s="45">
        <v>0</v>
      </c>
      <c r="M303" s="45">
        <v>0</v>
      </c>
      <c r="N303" s="45">
        <v>0</v>
      </c>
      <c r="O303" s="49">
        <v>1973750</v>
      </c>
      <c r="P303" s="45">
        <f t="shared" si="86"/>
        <v>4732.0786382162551</v>
      </c>
      <c r="Q303" s="51">
        <v>9673</v>
      </c>
      <c r="R303" s="74" t="s">
        <v>96</v>
      </c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14"/>
      <c r="EN303" s="14"/>
      <c r="EO303" s="14"/>
      <c r="EP303" s="14"/>
      <c r="EQ303" s="14"/>
      <c r="ER303" s="14"/>
      <c r="ES303" s="14"/>
      <c r="ET303" s="14"/>
      <c r="EU303" s="14"/>
      <c r="EV303" s="14"/>
      <c r="EW303" s="14"/>
      <c r="EX303" s="14"/>
      <c r="EY303" s="14"/>
      <c r="EZ303" s="14"/>
      <c r="FA303" s="14"/>
      <c r="FB303" s="14"/>
      <c r="FC303" s="14"/>
      <c r="FD303" s="14"/>
      <c r="FE303" s="14"/>
      <c r="FF303" s="14"/>
      <c r="FG303" s="14"/>
      <c r="FH303" s="14"/>
      <c r="FI303" s="14"/>
      <c r="FJ303" s="14"/>
      <c r="FK303" s="14"/>
      <c r="FL303" s="14"/>
      <c r="FM303" s="14"/>
      <c r="FN303" s="14"/>
      <c r="FO303" s="14"/>
      <c r="FP303" s="14"/>
      <c r="FQ303" s="14"/>
      <c r="FR303" s="14"/>
      <c r="FS303" s="14"/>
      <c r="FT303" s="14"/>
      <c r="FU303" s="14"/>
      <c r="FV303" s="14"/>
      <c r="FW303" s="14"/>
      <c r="FX303" s="14"/>
      <c r="FY303" s="14"/>
      <c r="FZ303" s="14"/>
      <c r="GA303" s="14"/>
      <c r="GB303" s="14"/>
      <c r="GC303" s="14"/>
      <c r="GD303" s="14"/>
      <c r="GE303" s="14"/>
      <c r="GF303" s="14"/>
      <c r="GG303" s="14"/>
      <c r="GH303" s="14"/>
      <c r="GI303" s="14"/>
      <c r="GJ303" s="14"/>
      <c r="GK303" s="14"/>
      <c r="GL303" s="14"/>
      <c r="GM303" s="14"/>
      <c r="GN303" s="14"/>
      <c r="GO303" s="14"/>
      <c r="GP303" s="14"/>
      <c r="GQ303" s="14"/>
      <c r="GR303" s="14"/>
      <c r="GS303" s="14"/>
      <c r="GT303" s="14"/>
      <c r="GU303" s="14"/>
      <c r="GV303" s="14"/>
      <c r="GW303" s="14"/>
      <c r="GX303" s="14"/>
      <c r="GY303" s="14"/>
    </row>
    <row r="304" spans="1:207" ht="34.9" customHeight="1" x14ac:dyDescent="0.25">
      <c r="A304" s="167" t="s">
        <v>2371</v>
      </c>
      <c r="B304" s="167"/>
      <c r="C304" s="167"/>
      <c r="D304" s="167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43"/>
      <c r="T304" s="2"/>
      <c r="U304" s="2"/>
    </row>
    <row r="305" spans="1:207" s="15" customFormat="1" ht="34.9" customHeight="1" x14ac:dyDescent="0.25">
      <c r="A305" s="166" t="s">
        <v>38</v>
      </c>
      <c r="B305" s="166"/>
      <c r="C305" s="148" t="s">
        <v>21</v>
      </c>
      <c r="D305" s="148" t="s">
        <v>21</v>
      </c>
      <c r="E305" s="148" t="s">
        <v>21</v>
      </c>
      <c r="F305" s="106" t="s">
        <v>21</v>
      </c>
      <c r="G305" s="106" t="s">
        <v>21</v>
      </c>
      <c r="H305" s="107">
        <f>SUM(H306:H322)</f>
        <v>9430.5</v>
      </c>
      <c r="I305" s="107">
        <f t="shared" ref="I305:O305" si="87">SUM(I306:I322)</f>
        <v>1635.9</v>
      </c>
      <c r="J305" s="107">
        <f t="shared" si="87"/>
        <v>7560.3</v>
      </c>
      <c r="K305" s="107">
        <f t="shared" si="87"/>
        <v>78532080</v>
      </c>
      <c r="L305" s="107">
        <f t="shared" si="87"/>
        <v>0</v>
      </c>
      <c r="M305" s="107">
        <f t="shared" si="87"/>
        <v>0</v>
      </c>
      <c r="N305" s="107">
        <f t="shared" si="87"/>
        <v>0</v>
      </c>
      <c r="O305" s="107">
        <f t="shared" si="87"/>
        <v>78532080</v>
      </c>
      <c r="P305" s="34">
        <f t="shared" ref="P305" si="88">K305/H305</f>
        <v>8327.456656592969</v>
      </c>
      <c r="Q305" s="108" t="s">
        <v>21</v>
      </c>
      <c r="R305" s="109" t="s">
        <v>21</v>
      </c>
      <c r="S305" s="67"/>
      <c r="T305" s="17"/>
      <c r="U305" s="16"/>
    </row>
    <row r="306" spans="1:207" ht="25.15" customHeight="1" x14ac:dyDescent="0.25">
      <c r="A306" s="73" t="s">
        <v>1410</v>
      </c>
      <c r="B306" s="110" t="s">
        <v>849</v>
      </c>
      <c r="C306" s="76">
        <v>1966</v>
      </c>
      <c r="D306" s="76" t="s">
        <v>239</v>
      </c>
      <c r="E306" s="76" t="s">
        <v>20</v>
      </c>
      <c r="F306" s="44">
        <v>2</v>
      </c>
      <c r="G306" s="44">
        <v>2</v>
      </c>
      <c r="H306" s="56">
        <v>311.60000000000002</v>
      </c>
      <c r="I306" s="56">
        <v>101.4</v>
      </c>
      <c r="J306" s="56">
        <v>210.2</v>
      </c>
      <c r="K306" s="37">
        <f t="shared" ref="K306:K322" si="89">SUM(L306:O306)</f>
        <v>3525280</v>
      </c>
      <c r="L306" s="45">
        <v>0</v>
      </c>
      <c r="M306" s="45">
        <v>0</v>
      </c>
      <c r="N306" s="45">
        <v>0</v>
      </c>
      <c r="O306" s="49">
        <v>3525280</v>
      </c>
      <c r="P306" s="45">
        <f t="shared" ref="P306:P322" si="90">K306/H306</f>
        <v>11313.478818998716</v>
      </c>
      <c r="Q306" s="51">
        <v>9673</v>
      </c>
      <c r="R306" s="73" t="s">
        <v>96</v>
      </c>
    </row>
    <row r="307" spans="1:207" ht="25.15" customHeight="1" x14ac:dyDescent="0.25">
      <c r="A307" s="73" t="s">
        <v>1411</v>
      </c>
      <c r="B307" s="110" t="s">
        <v>850</v>
      </c>
      <c r="C307" s="76">
        <v>1965</v>
      </c>
      <c r="D307" s="76" t="s">
        <v>239</v>
      </c>
      <c r="E307" s="76" t="s">
        <v>20</v>
      </c>
      <c r="F307" s="44">
        <v>2</v>
      </c>
      <c r="G307" s="44">
        <v>2</v>
      </c>
      <c r="H307" s="56">
        <v>440.9</v>
      </c>
      <c r="I307" s="56">
        <v>0</v>
      </c>
      <c r="J307" s="56">
        <v>440.9</v>
      </c>
      <c r="K307" s="37">
        <f t="shared" si="89"/>
        <v>5042230</v>
      </c>
      <c r="L307" s="45">
        <v>0</v>
      </c>
      <c r="M307" s="45">
        <v>0</v>
      </c>
      <c r="N307" s="45">
        <v>0</v>
      </c>
      <c r="O307" s="49">
        <v>5042230</v>
      </c>
      <c r="P307" s="45">
        <f t="shared" si="90"/>
        <v>11436.221365388978</v>
      </c>
      <c r="Q307" s="51">
        <v>9673</v>
      </c>
      <c r="R307" s="73" t="s">
        <v>97</v>
      </c>
    </row>
    <row r="308" spans="1:207" ht="25.15" customHeight="1" x14ac:dyDescent="0.25">
      <c r="A308" s="73" t="s">
        <v>1412</v>
      </c>
      <c r="B308" s="110" t="s">
        <v>851</v>
      </c>
      <c r="C308" s="76">
        <v>1990</v>
      </c>
      <c r="D308" s="76" t="s">
        <v>239</v>
      </c>
      <c r="E308" s="76" t="s">
        <v>290</v>
      </c>
      <c r="F308" s="44">
        <v>2</v>
      </c>
      <c r="G308" s="44">
        <v>2</v>
      </c>
      <c r="H308" s="56">
        <v>1322.2</v>
      </c>
      <c r="I308" s="56">
        <v>531.6</v>
      </c>
      <c r="J308" s="56">
        <v>790.6</v>
      </c>
      <c r="K308" s="37">
        <f t="shared" si="89"/>
        <v>16363060</v>
      </c>
      <c r="L308" s="45">
        <v>0</v>
      </c>
      <c r="M308" s="45">
        <v>0</v>
      </c>
      <c r="N308" s="45">
        <v>0</v>
      </c>
      <c r="O308" s="49">
        <v>16363060</v>
      </c>
      <c r="P308" s="45">
        <f t="shared" si="90"/>
        <v>12375.631523218877</v>
      </c>
      <c r="Q308" s="51">
        <v>9673</v>
      </c>
      <c r="R308" s="73" t="s">
        <v>96</v>
      </c>
    </row>
    <row r="309" spans="1:207" ht="25.15" customHeight="1" x14ac:dyDescent="0.25">
      <c r="A309" s="73" t="s">
        <v>1413</v>
      </c>
      <c r="B309" s="110" t="s">
        <v>855</v>
      </c>
      <c r="C309" s="76">
        <v>1994</v>
      </c>
      <c r="D309" s="76" t="s">
        <v>239</v>
      </c>
      <c r="E309" s="76" t="s">
        <v>20</v>
      </c>
      <c r="F309" s="44">
        <v>2</v>
      </c>
      <c r="G309" s="44">
        <v>2</v>
      </c>
      <c r="H309" s="56">
        <v>829.8</v>
      </c>
      <c r="I309" s="56">
        <v>0</v>
      </c>
      <c r="J309" s="56">
        <v>829.8</v>
      </c>
      <c r="K309" s="37">
        <f t="shared" si="89"/>
        <v>2970000</v>
      </c>
      <c r="L309" s="45">
        <v>0</v>
      </c>
      <c r="M309" s="45">
        <v>0</v>
      </c>
      <c r="N309" s="45">
        <v>0</v>
      </c>
      <c r="O309" s="49">
        <v>2970000</v>
      </c>
      <c r="P309" s="45">
        <f t="shared" si="90"/>
        <v>3579.1757049891544</v>
      </c>
      <c r="Q309" s="51">
        <v>9673</v>
      </c>
      <c r="R309" s="73" t="s">
        <v>97</v>
      </c>
    </row>
    <row r="310" spans="1:207" ht="25.15" customHeight="1" x14ac:dyDescent="0.25">
      <c r="A310" s="73" t="s">
        <v>1414</v>
      </c>
      <c r="B310" s="110" t="s">
        <v>848</v>
      </c>
      <c r="C310" s="76">
        <v>1955</v>
      </c>
      <c r="D310" s="76" t="s">
        <v>239</v>
      </c>
      <c r="E310" s="76" t="s">
        <v>20</v>
      </c>
      <c r="F310" s="44">
        <v>2</v>
      </c>
      <c r="G310" s="44">
        <v>2</v>
      </c>
      <c r="H310" s="56">
        <v>658.9</v>
      </c>
      <c r="I310" s="56">
        <v>227.2</v>
      </c>
      <c r="J310" s="56">
        <v>431.7</v>
      </c>
      <c r="K310" s="37">
        <f t="shared" si="89"/>
        <v>1016870</v>
      </c>
      <c r="L310" s="45">
        <v>0</v>
      </c>
      <c r="M310" s="45">
        <v>0</v>
      </c>
      <c r="N310" s="45">
        <v>0</v>
      </c>
      <c r="O310" s="49">
        <v>1016870</v>
      </c>
      <c r="P310" s="45">
        <f t="shared" si="90"/>
        <v>1543.2842616482017</v>
      </c>
      <c r="Q310" s="51">
        <v>9673</v>
      </c>
      <c r="R310" s="73" t="s">
        <v>96</v>
      </c>
    </row>
    <row r="311" spans="1:207" ht="25.15" customHeight="1" x14ac:dyDescent="0.25">
      <c r="A311" s="73" t="s">
        <v>1415</v>
      </c>
      <c r="B311" s="55" t="s">
        <v>291</v>
      </c>
      <c r="C311" s="156">
        <v>1960</v>
      </c>
      <c r="D311" s="76" t="s">
        <v>239</v>
      </c>
      <c r="E311" s="76" t="s">
        <v>20</v>
      </c>
      <c r="F311" s="52">
        <v>2</v>
      </c>
      <c r="G311" s="44">
        <v>2</v>
      </c>
      <c r="H311" s="48">
        <v>267.2</v>
      </c>
      <c r="I311" s="50">
        <v>0</v>
      </c>
      <c r="J311" s="48">
        <v>256.60000000000002</v>
      </c>
      <c r="K311" s="37">
        <f t="shared" si="89"/>
        <v>1308160</v>
      </c>
      <c r="L311" s="45">
        <v>0</v>
      </c>
      <c r="M311" s="45">
        <v>0</v>
      </c>
      <c r="N311" s="45">
        <v>0</v>
      </c>
      <c r="O311" s="49">
        <v>1308160</v>
      </c>
      <c r="P311" s="45">
        <f t="shared" si="90"/>
        <v>4895.8083832335333</v>
      </c>
      <c r="Q311" s="51">
        <v>9673</v>
      </c>
      <c r="R311" s="73" t="s">
        <v>96</v>
      </c>
    </row>
    <row r="312" spans="1:207" ht="25.15" customHeight="1" x14ac:dyDescent="0.25">
      <c r="A312" s="73" t="s">
        <v>1416</v>
      </c>
      <c r="B312" s="110" t="s">
        <v>852</v>
      </c>
      <c r="C312" s="76">
        <v>1966</v>
      </c>
      <c r="D312" s="76" t="s">
        <v>239</v>
      </c>
      <c r="E312" s="76" t="s">
        <v>20</v>
      </c>
      <c r="F312" s="44">
        <v>2</v>
      </c>
      <c r="G312" s="44">
        <v>2</v>
      </c>
      <c r="H312" s="56">
        <v>511.9</v>
      </c>
      <c r="I312" s="56">
        <v>220.7</v>
      </c>
      <c r="J312" s="56">
        <v>291.2</v>
      </c>
      <c r="K312" s="37">
        <f t="shared" si="89"/>
        <v>5837190</v>
      </c>
      <c r="L312" s="45">
        <v>0</v>
      </c>
      <c r="M312" s="45">
        <v>0</v>
      </c>
      <c r="N312" s="45">
        <v>0</v>
      </c>
      <c r="O312" s="49">
        <v>5837190</v>
      </c>
      <c r="P312" s="45">
        <f t="shared" si="90"/>
        <v>11402.988865012698</v>
      </c>
      <c r="Q312" s="51">
        <v>9673</v>
      </c>
      <c r="R312" s="73" t="s">
        <v>96</v>
      </c>
    </row>
    <row r="313" spans="1:207" ht="25.15" customHeight="1" x14ac:dyDescent="0.25">
      <c r="A313" s="73" t="s">
        <v>1417</v>
      </c>
      <c r="B313" s="55" t="s">
        <v>292</v>
      </c>
      <c r="C313" s="156">
        <v>1959</v>
      </c>
      <c r="D313" s="76" t="s">
        <v>239</v>
      </c>
      <c r="E313" s="76" t="s">
        <v>20</v>
      </c>
      <c r="F313" s="52">
        <v>2</v>
      </c>
      <c r="G313" s="44">
        <v>1</v>
      </c>
      <c r="H313" s="48">
        <v>117.6</v>
      </c>
      <c r="I313" s="50">
        <v>0</v>
      </c>
      <c r="J313" s="48">
        <v>82.9</v>
      </c>
      <c r="K313" s="37">
        <f t="shared" si="89"/>
        <v>507520</v>
      </c>
      <c r="L313" s="45">
        <v>0</v>
      </c>
      <c r="M313" s="45">
        <v>0</v>
      </c>
      <c r="N313" s="45">
        <v>0</v>
      </c>
      <c r="O313" s="49">
        <v>507520</v>
      </c>
      <c r="P313" s="45">
        <f t="shared" si="90"/>
        <v>4315.6462585034014</v>
      </c>
      <c r="Q313" s="51">
        <v>9673</v>
      </c>
      <c r="R313" s="73" t="s">
        <v>95</v>
      </c>
    </row>
    <row r="314" spans="1:207" ht="25.15" customHeight="1" x14ac:dyDescent="0.25">
      <c r="A314" s="73" t="s">
        <v>1418</v>
      </c>
      <c r="B314" s="55" t="s">
        <v>293</v>
      </c>
      <c r="C314" s="156">
        <v>1950</v>
      </c>
      <c r="D314" s="76" t="s">
        <v>239</v>
      </c>
      <c r="E314" s="76" t="s">
        <v>20</v>
      </c>
      <c r="F314" s="52">
        <v>2</v>
      </c>
      <c r="G314" s="44">
        <v>2</v>
      </c>
      <c r="H314" s="19">
        <v>533.79999999999995</v>
      </c>
      <c r="I314" s="79">
        <v>29.4</v>
      </c>
      <c r="J314" s="19">
        <v>350.6</v>
      </c>
      <c r="K314" s="37">
        <f t="shared" si="89"/>
        <v>2009940</v>
      </c>
      <c r="L314" s="45">
        <v>0</v>
      </c>
      <c r="M314" s="45">
        <v>0</v>
      </c>
      <c r="N314" s="45">
        <v>0</v>
      </c>
      <c r="O314" s="49">
        <v>2009940</v>
      </c>
      <c r="P314" s="45">
        <f t="shared" si="90"/>
        <v>3765.3428250281008</v>
      </c>
      <c r="Q314" s="51">
        <v>9673</v>
      </c>
      <c r="R314" s="73" t="s">
        <v>95</v>
      </c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14"/>
      <c r="EN314" s="14"/>
      <c r="EO314" s="14"/>
      <c r="EP314" s="14"/>
      <c r="EQ314" s="14"/>
      <c r="ER314" s="14"/>
      <c r="ES314" s="14"/>
      <c r="ET314" s="14"/>
      <c r="EU314" s="14"/>
      <c r="EV314" s="14"/>
      <c r="EW314" s="14"/>
      <c r="EX314" s="14"/>
      <c r="EY314" s="14"/>
      <c r="EZ314" s="14"/>
      <c r="FA314" s="14"/>
      <c r="FB314" s="14"/>
      <c r="FC314" s="14"/>
      <c r="FD314" s="14"/>
      <c r="FE314" s="14"/>
      <c r="FF314" s="14"/>
      <c r="FG314" s="14"/>
      <c r="FH314" s="14"/>
      <c r="FI314" s="14"/>
      <c r="FJ314" s="14"/>
      <c r="FK314" s="14"/>
      <c r="FL314" s="14"/>
      <c r="FM314" s="14"/>
      <c r="FN314" s="14"/>
      <c r="FO314" s="14"/>
      <c r="FP314" s="14"/>
      <c r="FQ314" s="14"/>
      <c r="FR314" s="14"/>
      <c r="FS314" s="14"/>
      <c r="FT314" s="14"/>
      <c r="FU314" s="14"/>
      <c r="FV314" s="14"/>
      <c r="FW314" s="14"/>
      <c r="FX314" s="14"/>
      <c r="FY314" s="14"/>
      <c r="FZ314" s="14"/>
      <c r="GA314" s="14"/>
      <c r="GB314" s="14"/>
      <c r="GC314" s="14"/>
      <c r="GD314" s="14"/>
      <c r="GE314" s="14"/>
      <c r="GF314" s="14"/>
      <c r="GG314" s="14"/>
      <c r="GH314" s="14"/>
      <c r="GI314" s="14"/>
      <c r="GJ314" s="14"/>
      <c r="GK314" s="14"/>
      <c r="GL314" s="14"/>
      <c r="GM314" s="14"/>
      <c r="GN314" s="14"/>
      <c r="GO314" s="14"/>
      <c r="GP314" s="14"/>
      <c r="GQ314" s="14"/>
      <c r="GR314" s="14"/>
      <c r="GS314" s="14"/>
      <c r="GT314" s="14"/>
      <c r="GU314" s="14"/>
      <c r="GV314" s="14"/>
      <c r="GW314" s="14"/>
      <c r="GX314" s="14"/>
      <c r="GY314" s="14"/>
    </row>
    <row r="315" spans="1:207" ht="25.15" customHeight="1" x14ac:dyDescent="0.25">
      <c r="A315" s="73" t="s">
        <v>1419</v>
      </c>
      <c r="B315" s="55" t="s">
        <v>294</v>
      </c>
      <c r="C315" s="76">
        <v>1959</v>
      </c>
      <c r="D315" s="76" t="s">
        <v>239</v>
      </c>
      <c r="E315" s="76" t="s">
        <v>20</v>
      </c>
      <c r="F315" s="52">
        <v>2</v>
      </c>
      <c r="G315" s="44">
        <v>2</v>
      </c>
      <c r="H315" s="19">
        <v>405.6</v>
      </c>
      <c r="I315" s="19">
        <v>17.8</v>
      </c>
      <c r="J315" s="19">
        <v>352.9</v>
      </c>
      <c r="K315" s="37">
        <f t="shared" si="89"/>
        <v>1813520</v>
      </c>
      <c r="L315" s="45">
        <v>0</v>
      </c>
      <c r="M315" s="45">
        <v>0</v>
      </c>
      <c r="N315" s="45">
        <v>0</v>
      </c>
      <c r="O315" s="49">
        <v>1813520</v>
      </c>
      <c r="P315" s="45">
        <f t="shared" si="90"/>
        <v>4471.2031558185399</v>
      </c>
      <c r="Q315" s="51">
        <v>9673</v>
      </c>
      <c r="R315" s="73" t="s">
        <v>96</v>
      </c>
    </row>
    <row r="316" spans="1:207" ht="25.15" customHeight="1" x14ac:dyDescent="0.25">
      <c r="A316" s="73" t="s">
        <v>1420</v>
      </c>
      <c r="B316" s="110" t="s">
        <v>2208</v>
      </c>
      <c r="C316" s="76">
        <v>1964</v>
      </c>
      <c r="D316" s="76" t="s">
        <v>239</v>
      </c>
      <c r="E316" s="76" t="s">
        <v>20</v>
      </c>
      <c r="F316" s="44">
        <v>2</v>
      </c>
      <c r="G316" s="44">
        <v>2</v>
      </c>
      <c r="H316" s="56">
        <v>450.5</v>
      </c>
      <c r="I316" s="56">
        <v>0</v>
      </c>
      <c r="J316" s="56">
        <v>450.5</v>
      </c>
      <c r="K316" s="37">
        <f t="shared" si="89"/>
        <v>5160550</v>
      </c>
      <c r="L316" s="45">
        <v>0</v>
      </c>
      <c r="M316" s="45">
        <v>0</v>
      </c>
      <c r="N316" s="45">
        <v>0</v>
      </c>
      <c r="O316" s="49">
        <v>5160550</v>
      </c>
      <c r="P316" s="45">
        <f t="shared" si="90"/>
        <v>11455.160932297447</v>
      </c>
      <c r="Q316" s="51">
        <v>9673</v>
      </c>
      <c r="R316" s="73" t="s">
        <v>95</v>
      </c>
    </row>
    <row r="317" spans="1:207" ht="25.15" customHeight="1" x14ac:dyDescent="0.25">
      <c r="A317" s="73" t="s">
        <v>1421</v>
      </c>
      <c r="B317" s="110" t="s">
        <v>2209</v>
      </c>
      <c r="C317" s="76">
        <v>1985</v>
      </c>
      <c r="D317" s="76" t="s">
        <v>239</v>
      </c>
      <c r="E317" s="76" t="s">
        <v>20</v>
      </c>
      <c r="F317" s="44">
        <v>2</v>
      </c>
      <c r="G317" s="44">
        <v>2</v>
      </c>
      <c r="H317" s="56">
        <v>824.8</v>
      </c>
      <c r="I317" s="56">
        <v>0</v>
      </c>
      <c r="J317" s="56">
        <v>824.8</v>
      </c>
      <c r="K317" s="37">
        <f t="shared" si="89"/>
        <v>2923200</v>
      </c>
      <c r="L317" s="45">
        <v>0</v>
      </c>
      <c r="M317" s="45">
        <v>0</v>
      </c>
      <c r="N317" s="45">
        <v>0</v>
      </c>
      <c r="O317" s="49">
        <v>2923200</v>
      </c>
      <c r="P317" s="45">
        <f t="shared" si="90"/>
        <v>3544.1319107662466</v>
      </c>
      <c r="Q317" s="51">
        <v>9673</v>
      </c>
      <c r="R317" s="73" t="s">
        <v>95</v>
      </c>
    </row>
    <row r="318" spans="1:207" ht="25.15" customHeight="1" x14ac:dyDescent="0.25">
      <c r="A318" s="73" t="s">
        <v>1422</v>
      </c>
      <c r="B318" s="110" t="s">
        <v>853</v>
      </c>
      <c r="C318" s="76">
        <v>1963</v>
      </c>
      <c r="D318" s="76" t="s">
        <v>239</v>
      </c>
      <c r="E318" s="76" t="s">
        <v>20</v>
      </c>
      <c r="F318" s="44">
        <v>2</v>
      </c>
      <c r="G318" s="44">
        <v>2</v>
      </c>
      <c r="H318" s="56">
        <v>448.2</v>
      </c>
      <c r="I318" s="56">
        <v>153</v>
      </c>
      <c r="J318" s="56">
        <v>295.2</v>
      </c>
      <c r="K318" s="37">
        <f t="shared" si="89"/>
        <v>5135020</v>
      </c>
      <c r="L318" s="45">
        <v>0</v>
      </c>
      <c r="M318" s="45">
        <v>0</v>
      </c>
      <c r="N318" s="45">
        <v>0</v>
      </c>
      <c r="O318" s="49">
        <v>5135020</v>
      </c>
      <c r="P318" s="45">
        <f t="shared" si="90"/>
        <v>11456.98348951361</v>
      </c>
      <c r="Q318" s="51">
        <v>9673</v>
      </c>
      <c r="R318" s="73" t="s">
        <v>97</v>
      </c>
    </row>
    <row r="319" spans="1:207" ht="25.15" customHeight="1" x14ac:dyDescent="0.25">
      <c r="A319" s="73" t="s">
        <v>1423</v>
      </c>
      <c r="B319" s="15" t="s">
        <v>856</v>
      </c>
      <c r="C319" s="76">
        <v>1976</v>
      </c>
      <c r="D319" s="76" t="s">
        <v>239</v>
      </c>
      <c r="E319" s="76" t="s">
        <v>20</v>
      </c>
      <c r="F319" s="44">
        <v>2</v>
      </c>
      <c r="G319" s="44">
        <v>2</v>
      </c>
      <c r="H319" s="56">
        <v>1158.0999999999999</v>
      </c>
      <c r="I319" s="56">
        <v>0</v>
      </c>
      <c r="J319" s="56">
        <v>1158.0999999999999</v>
      </c>
      <c r="K319" s="37">
        <f t="shared" si="89"/>
        <v>11349380</v>
      </c>
      <c r="L319" s="45">
        <v>0</v>
      </c>
      <c r="M319" s="45">
        <v>0</v>
      </c>
      <c r="N319" s="45">
        <v>0</v>
      </c>
      <c r="O319" s="49">
        <v>11349380</v>
      </c>
      <c r="P319" s="45">
        <f t="shared" si="90"/>
        <v>9800</v>
      </c>
      <c r="Q319" s="51">
        <v>9673</v>
      </c>
      <c r="R319" s="73" t="s">
        <v>95</v>
      </c>
    </row>
    <row r="320" spans="1:207" ht="25.15" customHeight="1" x14ac:dyDescent="0.25">
      <c r="A320" s="73" t="s">
        <v>1424</v>
      </c>
      <c r="B320" s="15" t="s">
        <v>847</v>
      </c>
      <c r="C320" s="156">
        <v>1962</v>
      </c>
      <c r="D320" s="76" t="s">
        <v>239</v>
      </c>
      <c r="E320" s="76" t="s">
        <v>20</v>
      </c>
      <c r="F320" s="44">
        <v>2</v>
      </c>
      <c r="G320" s="44">
        <v>2</v>
      </c>
      <c r="H320" s="49">
        <v>461.5</v>
      </c>
      <c r="I320" s="49">
        <v>158.6</v>
      </c>
      <c r="J320" s="49">
        <v>302.60000000000002</v>
      </c>
      <c r="K320" s="37">
        <f t="shared" si="89"/>
        <v>5144200</v>
      </c>
      <c r="L320" s="45">
        <v>0</v>
      </c>
      <c r="M320" s="45">
        <v>0</v>
      </c>
      <c r="N320" s="45">
        <v>0</v>
      </c>
      <c r="O320" s="49">
        <v>5144200</v>
      </c>
      <c r="P320" s="45">
        <f t="shared" si="90"/>
        <v>11146.695557963163</v>
      </c>
      <c r="Q320" s="51">
        <v>9673</v>
      </c>
      <c r="R320" s="73" t="s">
        <v>95</v>
      </c>
    </row>
    <row r="321" spans="1:207" ht="25.15" customHeight="1" x14ac:dyDescent="0.25">
      <c r="A321" s="73" t="s">
        <v>1425</v>
      </c>
      <c r="B321" s="15" t="s">
        <v>857</v>
      </c>
      <c r="C321" s="156">
        <v>1961</v>
      </c>
      <c r="D321" s="76" t="s">
        <v>239</v>
      </c>
      <c r="E321" s="76" t="s">
        <v>20</v>
      </c>
      <c r="F321" s="44">
        <v>2</v>
      </c>
      <c r="G321" s="44">
        <v>2</v>
      </c>
      <c r="H321" s="49">
        <v>265</v>
      </c>
      <c r="I321" s="49">
        <v>72.5</v>
      </c>
      <c r="J321" s="49">
        <v>192.5</v>
      </c>
      <c r="K321" s="37">
        <f t="shared" si="89"/>
        <v>3022000</v>
      </c>
      <c r="L321" s="45">
        <v>0</v>
      </c>
      <c r="M321" s="45">
        <v>0</v>
      </c>
      <c r="N321" s="45">
        <v>0</v>
      </c>
      <c r="O321" s="49">
        <v>3022000</v>
      </c>
      <c r="P321" s="45">
        <f t="shared" si="90"/>
        <v>11403.773584905661</v>
      </c>
      <c r="Q321" s="51">
        <v>9673</v>
      </c>
      <c r="R321" s="73" t="s">
        <v>95</v>
      </c>
    </row>
    <row r="322" spans="1:207" s="16" customFormat="1" ht="25.15" customHeight="1" x14ac:dyDescent="0.25">
      <c r="A322" s="73" t="s">
        <v>1426</v>
      </c>
      <c r="B322" s="110" t="s">
        <v>854</v>
      </c>
      <c r="C322" s="76">
        <v>1964</v>
      </c>
      <c r="D322" s="76" t="s">
        <v>239</v>
      </c>
      <c r="E322" s="76" t="s">
        <v>20</v>
      </c>
      <c r="F322" s="44">
        <v>2</v>
      </c>
      <c r="G322" s="44">
        <v>3</v>
      </c>
      <c r="H322" s="56">
        <v>422.9</v>
      </c>
      <c r="I322" s="56">
        <v>123.7</v>
      </c>
      <c r="J322" s="56">
        <v>299.2</v>
      </c>
      <c r="K322" s="37">
        <f t="shared" si="89"/>
        <v>5403960</v>
      </c>
      <c r="L322" s="45">
        <v>0</v>
      </c>
      <c r="M322" s="45">
        <v>0</v>
      </c>
      <c r="N322" s="45">
        <v>0</v>
      </c>
      <c r="O322" s="49">
        <v>5403960</v>
      </c>
      <c r="P322" s="45">
        <f t="shared" si="90"/>
        <v>12778.340033104754</v>
      </c>
      <c r="Q322" s="51">
        <v>9673</v>
      </c>
      <c r="R322" s="73" t="s">
        <v>97</v>
      </c>
      <c r="S322" s="58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</row>
    <row r="323" spans="1:207" s="15" customFormat="1" ht="34.9" customHeight="1" x14ac:dyDescent="0.25">
      <c r="A323" s="167" t="s">
        <v>2372</v>
      </c>
      <c r="B323" s="167"/>
      <c r="C323" s="167"/>
      <c r="D323" s="167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67"/>
      <c r="T323" s="16"/>
      <c r="U323" s="16"/>
    </row>
    <row r="324" spans="1:207" s="15" customFormat="1" ht="34.9" customHeight="1" x14ac:dyDescent="0.25">
      <c r="A324" s="166" t="s">
        <v>80</v>
      </c>
      <c r="B324" s="166"/>
      <c r="C324" s="148" t="s">
        <v>21</v>
      </c>
      <c r="D324" s="148" t="s">
        <v>21</v>
      </c>
      <c r="E324" s="148" t="s">
        <v>21</v>
      </c>
      <c r="F324" s="106" t="s">
        <v>21</v>
      </c>
      <c r="G324" s="106" t="s">
        <v>21</v>
      </c>
      <c r="H324" s="107">
        <f>SUM(H325)</f>
        <v>323</v>
      </c>
      <c r="I324" s="107">
        <f t="shared" ref="I324:O324" si="91">SUM(I325)</f>
        <v>0</v>
      </c>
      <c r="J324" s="107">
        <f t="shared" si="91"/>
        <v>278</v>
      </c>
      <c r="K324" s="107">
        <f t="shared" si="91"/>
        <v>2935540</v>
      </c>
      <c r="L324" s="107">
        <f t="shared" si="91"/>
        <v>0</v>
      </c>
      <c r="M324" s="107">
        <f t="shared" si="91"/>
        <v>0</v>
      </c>
      <c r="N324" s="107">
        <f t="shared" si="91"/>
        <v>0</v>
      </c>
      <c r="O324" s="107">
        <f t="shared" si="91"/>
        <v>2935540</v>
      </c>
      <c r="P324" s="34">
        <f>K324/H324</f>
        <v>9088.3591331269345</v>
      </c>
      <c r="Q324" s="108" t="s">
        <v>21</v>
      </c>
      <c r="R324" s="109" t="s">
        <v>21</v>
      </c>
      <c r="S324" s="67"/>
      <c r="T324" s="17"/>
      <c r="U324" s="16"/>
    </row>
    <row r="325" spans="1:207" s="15" customFormat="1" ht="25.15" customHeight="1" x14ac:dyDescent="0.25">
      <c r="A325" s="74" t="s">
        <v>1427</v>
      </c>
      <c r="B325" s="55" t="s">
        <v>295</v>
      </c>
      <c r="C325" s="156">
        <v>1962</v>
      </c>
      <c r="D325" s="76" t="s">
        <v>239</v>
      </c>
      <c r="E325" s="156" t="s">
        <v>20</v>
      </c>
      <c r="F325" s="75">
        <v>2</v>
      </c>
      <c r="G325" s="75">
        <v>1</v>
      </c>
      <c r="H325" s="45">
        <v>323</v>
      </c>
      <c r="I325" s="45">
        <v>0</v>
      </c>
      <c r="J325" s="45">
        <v>278</v>
      </c>
      <c r="K325" s="37">
        <f t="shared" ref="K325" si="92">SUM(L325:O325)</f>
        <v>2935540</v>
      </c>
      <c r="L325" s="45">
        <v>0</v>
      </c>
      <c r="M325" s="45">
        <v>0</v>
      </c>
      <c r="N325" s="45">
        <v>0</v>
      </c>
      <c r="O325" s="45">
        <v>2935540</v>
      </c>
      <c r="P325" s="45">
        <f t="shared" ref="P325" si="93">K325/H325</f>
        <v>9088.3591331269345</v>
      </c>
      <c r="Q325" s="51">
        <v>9673</v>
      </c>
      <c r="R325" s="73" t="s">
        <v>96</v>
      </c>
      <c r="S325" s="58"/>
      <c r="T325" s="16"/>
      <c r="U325" s="16"/>
    </row>
    <row r="326" spans="1:207" s="15" customFormat="1" ht="34.9" customHeight="1" x14ac:dyDescent="0.25">
      <c r="A326" s="167" t="s">
        <v>2373</v>
      </c>
      <c r="B326" s="167"/>
      <c r="C326" s="167"/>
      <c r="D326" s="167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58"/>
      <c r="T326" s="16"/>
      <c r="U326" s="16"/>
    </row>
    <row r="327" spans="1:207" s="15" customFormat="1" ht="34.9" customHeight="1" x14ac:dyDescent="0.25">
      <c r="A327" s="166" t="s">
        <v>39</v>
      </c>
      <c r="B327" s="166"/>
      <c r="C327" s="148" t="s">
        <v>21</v>
      </c>
      <c r="D327" s="148" t="s">
        <v>21</v>
      </c>
      <c r="E327" s="148" t="s">
        <v>21</v>
      </c>
      <c r="F327" s="106" t="s">
        <v>21</v>
      </c>
      <c r="G327" s="106" t="s">
        <v>21</v>
      </c>
      <c r="H327" s="107">
        <f>SUM(H328)</f>
        <v>687.7</v>
      </c>
      <c r="I327" s="107">
        <f t="shared" ref="I327:O327" si="94">SUM(I328)</f>
        <v>0</v>
      </c>
      <c r="J327" s="107">
        <f t="shared" si="94"/>
        <v>376.6</v>
      </c>
      <c r="K327" s="107">
        <f t="shared" si="94"/>
        <v>4846750</v>
      </c>
      <c r="L327" s="107">
        <f t="shared" si="94"/>
        <v>0</v>
      </c>
      <c r="M327" s="107">
        <f t="shared" si="94"/>
        <v>0</v>
      </c>
      <c r="N327" s="107">
        <f t="shared" si="94"/>
        <v>0</v>
      </c>
      <c r="O327" s="107">
        <f t="shared" si="94"/>
        <v>4846750</v>
      </c>
      <c r="P327" s="34">
        <f>K327/H327</f>
        <v>7047.7679220590371</v>
      </c>
      <c r="Q327" s="108" t="s">
        <v>21</v>
      </c>
      <c r="R327" s="109" t="s">
        <v>21</v>
      </c>
      <c r="S327" s="58"/>
      <c r="T327" s="16"/>
      <c r="U327" s="16"/>
    </row>
    <row r="328" spans="1:207" s="15" customFormat="1" ht="25.15" customHeight="1" x14ac:dyDescent="0.25">
      <c r="A328" s="73" t="s">
        <v>1428</v>
      </c>
      <c r="B328" s="46" t="s">
        <v>865</v>
      </c>
      <c r="C328" s="156">
        <v>1964</v>
      </c>
      <c r="D328" s="76" t="s">
        <v>239</v>
      </c>
      <c r="E328" s="156" t="s">
        <v>20</v>
      </c>
      <c r="F328" s="156">
        <v>2</v>
      </c>
      <c r="G328" s="156">
        <v>2</v>
      </c>
      <c r="H328" s="49">
        <v>687.7</v>
      </c>
      <c r="I328" s="49">
        <v>0</v>
      </c>
      <c r="J328" s="49">
        <v>376.6</v>
      </c>
      <c r="K328" s="37">
        <f t="shared" ref="K328" si="95">SUM(L328:O328)</f>
        <v>4846750</v>
      </c>
      <c r="L328" s="45">
        <v>0</v>
      </c>
      <c r="M328" s="45">
        <v>0</v>
      </c>
      <c r="N328" s="45">
        <v>0</v>
      </c>
      <c r="O328" s="49">
        <v>4846750</v>
      </c>
      <c r="P328" s="45">
        <f t="shared" ref="P328" si="96">K328/H328</f>
        <v>7047.7679220590371</v>
      </c>
      <c r="Q328" s="51">
        <v>9673</v>
      </c>
      <c r="R328" s="74" t="s">
        <v>97</v>
      </c>
      <c r="S328" s="67"/>
      <c r="T328" s="17"/>
      <c r="U328" s="16"/>
    </row>
    <row r="329" spans="1:207" s="15" customFormat="1" ht="34.9" customHeight="1" x14ac:dyDescent="0.25">
      <c r="A329" s="167" t="s">
        <v>2374</v>
      </c>
      <c r="B329" s="167"/>
      <c r="C329" s="167"/>
      <c r="D329" s="167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58"/>
      <c r="T329" s="16"/>
      <c r="U329" s="16"/>
    </row>
    <row r="330" spans="1:207" s="15" customFormat="1" ht="34.9" customHeight="1" x14ac:dyDescent="0.25">
      <c r="A330" s="166" t="s">
        <v>1168</v>
      </c>
      <c r="B330" s="166"/>
      <c r="C330" s="148" t="s">
        <v>21</v>
      </c>
      <c r="D330" s="148" t="s">
        <v>21</v>
      </c>
      <c r="E330" s="148" t="s">
        <v>21</v>
      </c>
      <c r="F330" s="106" t="s">
        <v>21</v>
      </c>
      <c r="G330" s="106" t="s">
        <v>21</v>
      </c>
      <c r="H330" s="107">
        <f>SUM(H331:H334)</f>
        <v>1614.6</v>
      </c>
      <c r="I330" s="107">
        <f t="shared" ref="I330:O330" si="97">SUM(I331:I334)</f>
        <v>0</v>
      </c>
      <c r="J330" s="107">
        <f t="shared" si="97"/>
        <v>1428.6</v>
      </c>
      <c r="K330" s="107">
        <f t="shared" si="97"/>
        <v>19986200</v>
      </c>
      <c r="L330" s="107">
        <f t="shared" si="97"/>
        <v>0</v>
      </c>
      <c r="M330" s="107">
        <f t="shared" si="97"/>
        <v>0</v>
      </c>
      <c r="N330" s="107">
        <f t="shared" si="97"/>
        <v>0</v>
      </c>
      <c r="O330" s="107">
        <f t="shared" si="97"/>
        <v>19986200</v>
      </c>
      <c r="P330" s="34">
        <f>K330/H330</f>
        <v>12378.421900161031</v>
      </c>
      <c r="Q330" s="108" t="s">
        <v>21</v>
      </c>
      <c r="R330" s="109" t="s">
        <v>21</v>
      </c>
      <c r="S330" s="58"/>
      <c r="T330" s="16"/>
      <c r="U330" s="16"/>
    </row>
    <row r="331" spans="1:207" s="15" customFormat="1" ht="25.15" customHeight="1" x14ac:dyDescent="0.25">
      <c r="A331" s="73" t="s">
        <v>1429</v>
      </c>
      <c r="B331" s="55" t="s">
        <v>866</v>
      </c>
      <c r="C331" s="156">
        <v>1966</v>
      </c>
      <c r="D331" s="76" t="s">
        <v>239</v>
      </c>
      <c r="E331" s="156" t="s">
        <v>20</v>
      </c>
      <c r="F331" s="156">
        <v>2</v>
      </c>
      <c r="G331" s="156">
        <v>2</v>
      </c>
      <c r="H331" s="49">
        <v>398.1</v>
      </c>
      <c r="I331" s="49">
        <v>0</v>
      </c>
      <c r="J331" s="49">
        <v>358.1</v>
      </c>
      <c r="K331" s="37">
        <f t="shared" ref="K331:K334" si="98">SUM(L331:O331)</f>
        <v>5130160</v>
      </c>
      <c r="L331" s="45">
        <v>0</v>
      </c>
      <c r="M331" s="45">
        <v>0</v>
      </c>
      <c r="N331" s="45">
        <v>0</v>
      </c>
      <c r="O331" s="49">
        <v>5130160</v>
      </c>
      <c r="P331" s="49">
        <v>9772.6</v>
      </c>
      <c r="Q331" s="49">
        <v>9772.6</v>
      </c>
      <c r="R331" s="74" t="s">
        <v>95</v>
      </c>
      <c r="S331" s="67"/>
      <c r="T331" s="17"/>
      <c r="U331" s="16"/>
    </row>
    <row r="332" spans="1:207" ht="25.15" customHeight="1" x14ac:dyDescent="0.25">
      <c r="A332" s="73" t="s">
        <v>1430</v>
      </c>
      <c r="B332" s="46" t="s">
        <v>860</v>
      </c>
      <c r="C332" s="156">
        <v>1962</v>
      </c>
      <c r="D332" s="76" t="s">
        <v>239</v>
      </c>
      <c r="E332" s="156" t="s">
        <v>20</v>
      </c>
      <c r="F332" s="156">
        <v>2</v>
      </c>
      <c r="G332" s="156">
        <v>2</v>
      </c>
      <c r="H332" s="49">
        <v>323</v>
      </c>
      <c r="I332" s="49">
        <v>0</v>
      </c>
      <c r="J332" s="49">
        <v>284</v>
      </c>
      <c r="K332" s="37">
        <f t="shared" si="98"/>
        <v>4920700</v>
      </c>
      <c r="L332" s="45">
        <v>0</v>
      </c>
      <c r="M332" s="45">
        <v>0</v>
      </c>
      <c r="N332" s="45">
        <v>0</v>
      </c>
      <c r="O332" s="49">
        <v>4920700</v>
      </c>
      <c r="P332" s="45">
        <f t="shared" ref="P332:P334" si="99">K332/H332</f>
        <v>15234.365325077399</v>
      </c>
      <c r="Q332" s="51">
        <v>9673</v>
      </c>
      <c r="R332" s="74" t="s">
        <v>96</v>
      </c>
      <c r="S332" s="18"/>
      <c r="T332" s="18"/>
    </row>
    <row r="333" spans="1:207" ht="25.15" customHeight="1" x14ac:dyDescent="0.25">
      <c r="A333" s="73" t="s">
        <v>1431</v>
      </c>
      <c r="B333" s="46" t="s">
        <v>861</v>
      </c>
      <c r="C333" s="156">
        <v>1963</v>
      </c>
      <c r="D333" s="76" t="s">
        <v>239</v>
      </c>
      <c r="E333" s="156" t="s">
        <v>20</v>
      </c>
      <c r="F333" s="156">
        <v>2</v>
      </c>
      <c r="G333" s="156">
        <v>2</v>
      </c>
      <c r="H333" s="49">
        <v>390.7</v>
      </c>
      <c r="I333" s="49">
        <v>0</v>
      </c>
      <c r="J333" s="49">
        <v>351.7</v>
      </c>
      <c r="K333" s="37">
        <f t="shared" si="98"/>
        <v>5012820</v>
      </c>
      <c r="L333" s="45">
        <v>0</v>
      </c>
      <c r="M333" s="45">
        <v>0</v>
      </c>
      <c r="N333" s="45">
        <v>0</v>
      </c>
      <c r="O333" s="49">
        <v>5012820</v>
      </c>
      <c r="P333" s="45">
        <f t="shared" si="99"/>
        <v>12830.355771691835</v>
      </c>
      <c r="Q333" s="51">
        <v>9673</v>
      </c>
      <c r="R333" s="74" t="s">
        <v>96</v>
      </c>
      <c r="S333" s="18"/>
      <c r="T333" s="18"/>
    </row>
    <row r="334" spans="1:207" ht="25.15" customHeight="1" x14ac:dyDescent="0.25">
      <c r="A334" s="73" t="s">
        <v>1432</v>
      </c>
      <c r="B334" s="46" t="s">
        <v>862</v>
      </c>
      <c r="C334" s="156">
        <v>1966</v>
      </c>
      <c r="D334" s="76" t="s">
        <v>239</v>
      </c>
      <c r="E334" s="156" t="s">
        <v>20</v>
      </c>
      <c r="F334" s="156">
        <v>2</v>
      </c>
      <c r="G334" s="156">
        <v>2</v>
      </c>
      <c r="H334" s="49">
        <v>502.8</v>
      </c>
      <c r="I334" s="49">
        <v>0</v>
      </c>
      <c r="J334" s="49">
        <v>434.8</v>
      </c>
      <c r="K334" s="37">
        <f t="shared" si="98"/>
        <v>4922520</v>
      </c>
      <c r="L334" s="45">
        <v>0</v>
      </c>
      <c r="M334" s="45">
        <v>0</v>
      </c>
      <c r="N334" s="45">
        <v>0</v>
      </c>
      <c r="O334" s="49">
        <v>4922520</v>
      </c>
      <c r="P334" s="45">
        <f t="shared" si="99"/>
        <v>9790.2147971360373</v>
      </c>
      <c r="Q334" s="51">
        <v>9673</v>
      </c>
      <c r="R334" s="74" t="s">
        <v>97</v>
      </c>
      <c r="S334" s="18"/>
      <c r="T334" s="18"/>
    </row>
    <row r="335" spans="1:207" s="15" customFormat="1" ht="34.9" customHeight="1" x14ac:dyDescent="0.25">
      <c r="A335" s="167" t="s">
        <v>2375</v>
      </c>
      <c r="B335" s="167"/>
      <c r="C335" s="167"/>
      <c r="D335" s="167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58"/>
      <c r="T335" s="16"/>
      <c r="U335" s="16"/>
    </row>
    <row r="336" spans="1:207" s="15" customFormat="1" ht="34.9" customHeight="1" x14ac:dyDescent="0.25">
      <c r="A336" s="166" t="s">
        <v>858</v>
      </c>
      <c r="B336" s="166"/>
      <c r="C336" s="148" t="s">
        <v>21</v>
      </c>
      <c r="D336" s="148" t="s">
        <v>21</v>
      </c>
      <c r="E336" s="148" t="s">
        <v>21</v>
      </c>
      <c r="F336" s="106" t="s">
        <v>21</v>
      </c>
      <c r="G336" s="106" t="s">
        <v>21</v>
      </c>
      <c r="H336" s="107">
        <f>SUM(H337)</f>
        <v>670.2</v>
      </c>
      <c r="I336" s="107">
        <f t="shared" ref="I336:O336" si="100">SUM(I337)</f>
        <v>0</v>
      </c>
      <c r="J336" s="107">
        <f t="shared" si="100"/>
        <v>523.9</v>
      </c>
      <c r="K336" s="107">
        <f t="shared" si="100"/>
        <v>5946460</v>
      </c>
      <c r="L336" s="107">
        <f t="shared" si="100"/>
        <v>0</v>
      </c>
      <c r="M336" s="107">
        <f t="shared" si="100"/>
        <v>0</v>
      </c>
      <c r="N336" s="107">
        <f t="shared" si="100"/>
        <v>0</v>
      </c>
      <c r="O336" s="107">
        <f t="shared" si="100"/>
        <v>5946460</v>
      </c>
      <c r="P336" s="34">
        <f>K336/H336</f>
        <v>8872.6648761563702</v>
      </c>
      <c r="Q336" s="108" t="s">
        <v>21</v>
      </c>
      <c r="R336" s="109" t="s">
        <v>21</v>
      </c>
      <c r="S336" s="58"/>
      <c r="T336" s="16"/>
      <c r="U336" s="16"/>
    </row>
    <row r="337" spans="1:21" ht="25.15" customHeight="1" x14ac:dyDescent="0.25">
      <c r="A337" s="74" t="s">
        <v>1433</v>
      </c>
      <c r="B337" s="55" t="s">
        <v>859</v>
      </c>
      <c r="C337" s="156">
        <v>1961</v>
      </c>
      <c r="D337" s="156">
        <v>2011</v>
      </c>
      <c r="E337" s="156" t="s">
        <v>290</v>
      </c>
      <c r="F337" s="156">
        <v>2</v>
      </c>
      <c r="G337" s="156">
        <v>2</v>
      </c>
      <c r="H337" s="49">
        <v>670.2</v>
      </c>
      <c r="I337" s="49">
        <v>0</v>
      </c>
      <c r="J337" s="49">
        <v>523.9</v>
      </c>
      <c r="K337" s="37">
        <f t="shared" ref="K337" si="101">SUM(L337:O337)</f>
        <v>5946460</v>
      </c>
      <c r="L337" s="45">
        <v>0</v>
      </c>
      <c r="M337" s="45">
        <v>0</v>
      </c>
      <c r="N337" s="45">
        <v>0</v>
      </c>
      <c r="O337" s="49">
        <v>5946460</v>
      </c>
      <c r="P337" s="45">
        <f t="shared" ref="P337" si="102">K337/H337</f>
        <v>8872.6648761563702</v>
      </c>
      <c r="Q337" s="51">
        <v>9673</v>
      </c>
      <c r="R337" s="74" t="s">
        <v>95</v>
      </c>
    </row>
    <row r="338" spans="1:21" s="15" customFormat="1" ht="34.9" customHeight="1" x14ac:dyDescent="0.25">
      <c r="A338" s="167" t="s">
        <v>2376</v>
      </c>
      <c r="B338" s="167"/>
      <c r="C338" s="167"/>
      <c r="D338" s="167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58"/>
      <c r="T338" s="16"/>
      <c r="U338" s="16"/>
    </row>
    <row r="339" spans="1:21" s="15" customFormat="1" ht="34.9" customHeight="1" x14ac:dyDescent="0.25">
      <c r="A339" s="166" t="s">
        <v>867</v>
      </c>
      <c r="B339" s="166"/>
      <c r="C339" s="148" t="s">
        <v>21</v>
      </c>
      <c r="D339" s="148" t="s">
        <v>21</v>
      </c>
      <c r="E339" s="148" t="s">
        <v>21</v>
      </c>
      <c r="F339" s="106" t="s">
        <v>21</v>
      </c>
      <c r="G339" s="106" t="s">
        <v>21</v>
      </c>
      <c r="H339" s="107">
        <f>SUM(H340:H341)</f>
        <v>834</v>
      </c>
      <c r="I339" s="107">
        <f t="shared" ref="I339:O339" si="103">SUM(I340:I341)</f>
        <v>0</v>
      </c>
      <c r="J339" s="107">
        <f t="shared" si="103"/>
        <v>756</v>
      </c>
      <c r="K339" s="107">
        <f t="shared" si="103"/>
        <v>10194960</v>
      </c>
      <c r="L339" s="107">
        <f t="shared" si="103"/>
        <v>0</v>
      </c>
      <c r="M339" s="107">
        <f t="shared" si="103"/>
        <v>0</v>
      </c>
      <c r="N339" s="107">
        <f t="shared" si="103"/>
        <v>0</v>
      </c>
      <c r="O339" s="107">
        <f t="shared" si="103"/>
        <v>10194960</v>
      </c>
      <c r="P339" s="34">
        <f>K339/H339</f>
        <v>12224.172661870503</v>
      </c>
      <c r="Q339" s="108" t="s">
        <v>21</v>
      </c>
      <c r="R339" s="109" t="s">
        <v>21</v>
      </c>
      <c r="S339" s="58"/>
      <c r="T339" s="16"/>
      <c r="U339" s="16"/>
    </row>
    <row r="340" spans="1:21" ht="25.15" customHeight="1" x14ac:dyDescent="0.25">
      <c r="A340" s="73" t="s">
        <v>1434</v>
      </c>
      <c r="B340" s="46" t="s">
        <v>863</v>
      </c>
      <c r="C340" s="156">
        <v>1967</v>
      </c>
      <c r="D340" s="76" t="s">
        <v>239</v>
      </c>
      <c r="E340" s="156" t="s">
        <v>20</v>
      </c>
      <c r="F340" s="156">
        <v>2</v>
      </c>
      <c r="G340" s="156">
        <v>2</v>
      </c>
      <c r="H340" s="49">
        <v>417</v>
      </c>
      <c r="I340" s="49">
        <v>0</v>
      </c>
      <c r="J340" s="49">
        <v>378</v>
      </c>
      <c r="K340" s="37">
        <f t="shared" ref="K340:K341" si="104">SUM(L340:O340)</f>
        <v>5097480</v>
      </c>
      <c r="L340" s="45">
        <v>0</v>
      </c>
      <c r="M340" s="45">
        <v>0</v>
      </c>
      <c r="N340" s="45">
        <v>0</v>
      </c>
      <c r="O340" s="49">
        <v>5097480</v>
      </c>
      <c r="P340" s="45">
        <f t="shared" ref="P340:P341" si="105">K340/H340</f>
        <v>12224.172661870503</v>
      </c>
      <c r="Q340" s="51">
        <v>9673</v>
      </c>
      <c r="R340" s="74" t="s">
        <v>96</v>
      </c>
      <c r="S340" s="18"/>
      <c r="T340" s="18"/>
    </row>
    <row r="341" spans="1:21" ht="25.15" customHeight="1" x14ac:dyDescent="0.25">
      <c r="A341" s="73" t="s">
        <v>1435</v>
      </c>
      <c r="B341" s="46" t="s">
        <v>864</v>
      </c>
      <c r="C341" s="156">
        <v>1964</v>
      </c>
      <c r="D341" s="76" t="s">
        <v>239</v>
      </c>
      <c r="E341" s="156" t="s">
        <v>20</v>
      </c>
      <c r="F341" s="156">
        <v>2</v>
      </c>
      <c r="G341" s="156">
        <v>2</v>
      </c>
      <c r="H341" s="49">
        <v>417</v>
      </c>
      <c r="I341" s="49">
        <v>0</v>
      </c>
      <c r="J341" s="49">
        <v>378</v>
      </c>
      <c r="K341" s="37">
        <f t="shared" si="104"/>
        <v>5097480</v>
      </c>
      <c r="L341" s="45">
        <v>0</v>
      </c>
      <c r="M341" s="45">
        <v>0</v>
      </c>
      <c r="N341" s="45">
        <v>0</v>
      </c>
      <c r="O341" s="49">
        <v>5097480</v>
      </c>
      <c r="P341" s="45">
        <f t="shared" si="105"/>
        <v>12224.172661870503</v>
      </c>
      <c r="Q341" s="51">
        <v>9673</v>
      </c>
      <c r="R341" s="74" t="s">
        <v>96</v>
      </c>
      <c r="S341" s="18"/>
      <c r="T341" s="18"/>
    </row>
    <row r="342" spans="1:21" ht="34.9" customHeight="1" x14ac:dyDescent="0.25">
      <c r="A342" s="167" t="s">
        <v>2377</v>
      </c>
      <c r="B342" s="167"/>
      <c r="C342" s="167"/>
      <c r="D342" s="167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</row>
    <row r="343" spans="1:21" ht="34.9" customHeight="1" x14ac:dyDescent="0.25">
      <c r="A343" s="166" t="s">
        <v>40</v>
      </c>
      <c r="B343" s="166"/>
      <c r="C343" s="148" t="s">
        <v>21</v>
      </c>
      <c r="D343" s="148" t="s">
        <v>21</v>
      </c>
      <c r="E343" s="148" t="s">
        <v>21</v>
      </c>
      <c r="F343" s="106" t="s">
        <v>21</v>
      </c>
      <c r="G343" s="106" t="s">
        <v>21</v>
      </c>
      <c r="H343" s="107">
        <f t="shared" ref="H343:N343" si="106">SUM(H345:H348)</f>
        <v>2150.5</v>
      </c>
      <c r="I343" s="107">
        <f t="shared" si="106"/>
        <v>71.099999999999994</v>
      </c>
      <c r="J343" s="107">
        <f t="shared" si="106"/>
        <v>1993.6999999999998</v>
      </c>
      <c r="K343" s="107">
        <f t="shared" si="106"/>
        <v>10633410</v>
      </c>
      <c r="L343" s="107">
        <f t="shared" si="106"/>
        <v>0</v>
      </c>
      <c r="M343" s="107">
        <f t="shared" si="106"/>
        <v>0</v>
      </c>
      <c r="N343" s="107">
        <f t="shared" si="106"/>
        <v>0</v>
      </c>
      <c r="O343" s="107">
        <f>SUM(O345:O348)</f>
        <v>10633410</v>
      </c>
      <c r="P343" s="34">
        <f>K343/H343</f>
        <v>4944.6221808881655</v>
      </c>
      <c r="Q343" s="108" t="s">
        <v>21</v>
      </c>
      <c r="R343" s="109" t="s">
        <v>21</v>
      </c>
    </row>
    <row r="344" spans="1:21" ht="27" customHeight="1" x14ac:dyDescent="0.25">
      <c r="A344" s="74" t="s">
        <v>1436</v>
      </c>
      <c r="B344" s="46" t="s">
        <v>2262</v>
      </c>
      <c r="C344" s="76">
        <v>1978</v>
      </c>
      <c r="D344" s="76" t="s">
        <v>239</v>
      </c>
      <c r="E344" s="76" t="s">
        <v>20</v>
      </c>
      <c r="F344" s="75">
        <v>2</v>
      </c>
      <c r="G344" s="75">
        <v>4</v>
      </c>
      <c r="H344" s="47">
        <v>1178.55</v>
      </c>
      <c r="I344" s="47">
        <v>0</v>
      </c>
      <c r="J344" s="47">
        <v>1081.05</v>
      </c>
      <c r="K344" s="47">
        <f>SUM(L344:O344)</f>
        <v>12103290</v>
      </c>
      <c r="L344" s="47">
        <v>0</v>
      </c>
      <c r="M344" s="47">
        <v>0</v>
      </c>
      <c r="N344" s="47">
        <v>0</v>
      </c>
      <c r="O344" s="47">
        <v>12103290</v>
      </c>
      <c r="P344" s="45">
        <f t="shared" ref="P344" si="107">K344/H344</f>
        <v>10269.644902634594</v>
      </c>
      <c r="Q344" s="51">
        <v>9673</v>
      </c>
      <c r="R344" s="73" t="s">
        <v>97</v>
      </c>
      <c r="S344" s="2"/>
      <c r="T344" s="2"/>
      <c r="U344" s="2"/>
    </row>
    <row r="345" spans="1:21" s="15" customFormat="1" ht="25.15" customHeight="1" x14ac:dyDescent="0.25">
      <c r="A345" s="74" t="s">
        <v>1437</v>
      </c>
      <c r="B345" s="55" t="s">
        <v>2240</v>
      </c>
      <c r="C345" s="156">
        <v>1982</v>
      </c>
      <c r="D345" s="76" t="s">
        <v>239</v>
      </c>
      <c r="E345" s="156" t="s">
        <v>20</v>
      </c>
      <c r="F345" s="75">
        <v>2</v>
      </c>
      <c r="G345" s="75">
        <v>3</v>
      </c>
      <c r="H345" s="45">
        <v>920.7</v>
      </c>
      <c r="I345" s="45">
        <v>0</v>
      </c>
      <c r="J345" s="45">
        <v>835</v>
      </c>
      <c r="K345" s="37">
        <f t="shared" ref="K345" si="108">SUM(L345:O345)</f>
        <v>3036000</v>
      </c>
      <c r="L345" s="45">
        <v>0</v>
      </c>
      <c r="M345" s="45">
        <v>0</v>
      </c>
      <c r="N345" s="45">
        <v>0</v>
      </c>
      <c r="O345" s="48">
        <v>3036000</v>
      </c>
      <c r="P345" s="45">
        <f t="shared" ref="P345" si="109">K345/H345</f>
        <v>3297.491039426523</v>
      </c>
      <c r="Q345" s="51">
        <v>9673</v>
      </c>
      <c r="R345" s="73" t="s">
        <v>96</v>
      </c>
      <c r="S345" s="58"/>
      <c r="T345" s="16"/>
      <c r="U345" s="16"/>
    </row>
    <row r="346" spans="1:21" s="15" customFormat="1" ht="25.15" customHeight="1" x14ac:dyDescent="0.25">
      <c r="A346" s="74" t="s">
        <v>1438</v>
      </c>
      <c r="B346" s="55" t="s">
        <v>868</v>
      </c>
      <c r="C346" s="156">
        <v>1958</v>
      </c>
      <c r="D346" s="76" t="s">
        <v>239</v>
      </c>
      <c r="E346" s="156" t="s">
        <v>296</v>
      </c>
      <c r="F346" s="75">
        <v>2</v>
      </c>
      <c r="G346" s="75">
        <v>1</v>
      </c>
      <c r="H346" s="45">
        <v>402.2</v>
      </c>
      <c r="I346" s="45">
        <v>34.1</v>
      </c>
      <c r="J346" s="45">
        <v>368.1</v>
      </c>
      <c r="K346" s="37">
        <f t="shared" ref="K346:K348" si="110">SUM(L346:O346)</f>
        <v>4412860</v>
      </c>
      <c r="L346" s="45">
        <v>0</v>
      </c>
      <c r="M346" s="45">
        <v>0</v>
      </c>
      <c r="N346" s="45">
        <v>0</v>
      </c>
      <c r="O346" s="48">
        <v>4412860</v>
      </c>
      <c r="P346" s="45">
        <f t="shared" ref="P346:P348" si="111">K346/H346</f>
        <v>10971.805072103431</v>
      </c>
      <c r="Q346" s="51">
        <v>9673</v>
      </c>
      <c r="R346" s="73" t="s">
        <v>95</v>
      </c>
      <c r="S346" s="58"/>
      <c r="T346" s="16"/>
      <c r="U346" s="16"/>
    </row>
    <row r="347" spans="1:21" s="15" customFormat="1" ht="25.15" customHeight="1" x14ac:dyDescent="0.25">
      <c r="A347" s="74" t="s">
        <v>1439</v>
      </c>
      <c r="B347" s="55" t="s">
        <v>869</v>
      </c>
      <c r="C347" s="156">
        <v>1981</v>
      </c>
      <c r="D347" s="76" t="s">
        <v>239</v>
      </c>
      <c r="E347" s="156" t="s">
        <v>296</v>
      </c>
      <c r="F347" s="75">
        <v>2</v>
      </c>
      <c r="G347" s="75">
        <v>1</v>
      </c>
      <c r="H347" s="45">
        <v>415</v>
      </c>
      <c r="I347" s="45">
        <v>37</v>
      </c>
      <c r="J347" s="45">
        <v>378</v>
      </c>
      <c r="K347" s="37">
        <f t="shared" si="110"/>
        <v>1846750</v>
      </c>
      <c r="L347" s="45">
        <v>0</v>
      </c>
      <c r="M347" s="45">
        <v>0</v>
      </c>
      <c r="N347" s="45">
        <v>0</v>
      </c>
      <c r="O347" s="48">
        <v>1846750</v>
      </c>
      <c r="P347" s="45">
        <f t="shared" si="111"/>
        <v>4450</v>
      </c>
      <c r="Q347" s="51">
        <v>9673</v>
      </c>
      <c r="R347" s="73" t="s">
        <v>97</v>
      </c>
      <c r="S347" s="58"/>
      <c r="T347" s="16"/>
      <c r="U347" s="16"/>
    </row>
    <row r="348" spans="1:21" s="15" customFormat="1" ht="25.15" customHeight="1" x14ac:dyDescent="0.25">
      <c r="A348" s="74" t="s">
        <v>1440</v>
      </c>
      <c r="B348" s="55" t="s">
        <v>870</v>
      </c>
      <c r="C348" s="156">
        <v>1965</v>
      </c>
      <c r="D348" s="76" t="s">
        <v>239</v>
      </c>
      <c r="E348" s="156" t="s">
        <v>20</v>
      </c>
      <c r="F348" s="75">
        <v>2</v>
      </c>
      <c r="G348" s="75">
        <v>2</v>
      </c>
      <c r="H348" s="45">
        <v>412.6</v>
      </c>
      <c r="I348" s="45">
        <v>0</v>
      </c>
      <c r="J348" s="45">
        <v>412.6</v>
      </c>
      <c r="K348" s="37">
        <f t="shared" si="110"/>
        <v>1337800</v>
      </c>
      <c r="L348" s="45">
        <v>0</v>
      </c>
      <c r="M348" s="45">
        <v>0</v>
      </c>
      <c r="N348" s="45">
        <v>0</v>
      </c>
      <c r="O348" s="48">
        <v>1337800</v>
      </c>
      <c r="P348" s="45">
        <f t="shared" si="111"/>
        <v>3242.3654871546291</v>
      </c>
      <c r="Q348" s="51">
        <v>9673</v>
      </c>
      <c r="R348" s="73" t="s">
        <v>96</v>
      </c>
      <c r="S348" s="58"/>
      <c r="T348" s="16"/>
      <c r="U348" s="16"/>
    </row>
    <row r="349" spans="1:21" ht="25.15" customHeight="1" x14ac:dyDescent="0.25">
      <c r="A349" s="74" t="s">
        <v>1441</v>
      </c>
      <c r="B349" s="55" t="s">
        <v>2263</v>
      </c>
      <c r="C349" s="156">
        <v>1979</v>
      </c>
      <c r="D349" s="76" t="s">
        <v>239</v>
      </c>
      <c r="E349" s="156" t="s">
        <v>20</v>
      </c>
      <c r="F349" s="75">
        <v>2</v>
      </c>
      <c r="G349" s="75">
        <v>3</v>
      </c>
      <c r="H349" s="45">
        <v>1055.3</v>
      </c>
      <c r="I349" s="45">
        <v>0</v>
      </c>
      <c r="J349" s="45">
        <v>965.2</v>
      </c>
      <c r="K349" s="37">
        <f>SUM(L349:O349)</f>
        <v>9144340</v>
      </c>
      <c r="L349" s="45">
        <v>0</v>
      </c>
      <c r="M349" s="45">
        <v>0</v>
      </c>
      <c r="N349" s="45">
        <v>0</v>
      </c>
      <c r="O349" s="48">
        <v>9144340</v>
      </c>
      <c r="P349" s="45">
        <f t="shared" ref="P349" si="112">K349/H349</f>
        <v>8665.1568274424335</v>
      </c>
      <c r="Q349" s="51">
        <v>9673</v>
      </c>
      <c r="R349" s="73" t="s">
        <v>95</v>
      </c>
    </row>
    <row r="350" spans="1:21" ht="34.9" customHeight="1" x14ac:dyDescent="0.25">
      <c r="A350" s="167" t="s">
        <v>2378</v>
      </c>
      <c r="B350" s="167"/>
      <c r="C350" s="167"/>
      <c r="D350" s="167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</row>
    <row r="351" spans="1:21" ht="34.9" customHeight="1" x14ac:dyDescent="0.25">
      <c r="A351" s="166" t="s">
        <v>41</v>
      </c>
      <c r="B351" s="166"/>
      <c r="C351" s="148" t="s">
        <v>21</v>
      </c>
      <c r="D351" s="148" t="s">
        <v>21</v>
      </c>
      <c r="E351" s="148" t="s">
        <v>21</v>
      </c>
      <c r="F351" s="106" t="s">
        <v>21</v>
      </c>
      <c r="G351" s="106" t="s">
        <v>21</v>
      </c>
      <c r="H351" s="107">
        <f>SUM(H352:H359)</f>
        <v>3058.5</v>
      </c>
      <c r="I351" s="107">
        <f t="shared" ref="I351:O351" si="113">SUM(I352:I359)</f>
        <v>0</v>
      </c>
      <c r="J351" s="107">
        <f t="shared" si="113"/>
        <v>2879.1000000000004</v>
      </c>
      <c r="K351" s="107">
        <f t="shared" si="113"/>
        <v>30192530</v>
      </c>
      <c r="L351" s="107">
        <f t="shared" si="113"/>
        <v>0</v>
      </c>
      <c r="M351" s="107">
        <f t="shared" si="113"/>
        <v>0</v>
      </c>
      <c r="N351" s="107">
        <f t="shared" si="113"/>
        <v>0</v>
      </c>
      <c r="O351" s="107">
        <f t="shared" si="113"/>
        <v>30192530</v>
      </c>
      <c r="P351" s="34">
        <f t="shared" ref="P351" si="114">K351/H351</f>
        <v>9871.6789275788778</v>
      </c>
      <c r="Q351" s="108" t="s">
        <v>21</v>
      </c>
      <c r="R351" s="109" t="s">
        <v>21</v>
      </c>
    </row>
    <row r="352" spans="1:21" ht="25.15" customHeight="1" x14ac:dyDescent="0.25">
      <c r="A352" s="73" t="s">
        <v>1442</v>
      </c>
      <c r="B352" s="46" t="s">
        <v>871</v>
      </c>
      <c r="C352" s="156">
        <v>1964</v>
      </c>
      <c r="D352" s="76" t="s">
        <v>239</v>
      </c>
      <c r="E352" s="156" t="s">
        <v>20</v>
      </c>
      <c r="F352" s="156">
        <v>2</v>
      </c>
      <c r="G352" s="156">
        <v>1</v>
      </c>
      <c r="H352" s="49">
        <v>355.6</v>
      </c>
      <c r="I352" s="49">
        <v>0</v>
      </c>
      <c r="J352" s="49">
        <v>301.39999999999998</v>
      </c>
      <c r="K352" s="37">
        <f t="shared" ref="K352:K359" si="115">SUM(L352:O352)</f>
        <v>4855800</v>
      </c>
      <c r="L352" s="45">
        <v>0</v>
      </c>
      <c r="M352" s="45">
        <v>0</v>
      </c>
      <c r="N352" s="45">
        <v>0</v>
      </c>
      <c r="O352" s="48">
        <v>4855800</v>
      </c>
      <c r="P352" s="45">
        <f t="shared" ref="P352:P359" si="116">K352/H352</f>
        <v>13655.230596175477</v>
      </c>
      <c r="Q352" s="51">
        <v>9673</v>
      </c>
      <c r="R352" s="73" t="s">
        <v>96</v>
      </c>
      <c r="S352" s="18"/>
    </row>
    <row r="353" spans="1:21" ht="25.15" customHeight="1" x14ac:dyDescent="0.25">
      <c r="A353" s="73" t="s">
        <v>1443</v>
      </c>
      <c r="B353" s="46" t="s">
        <v>872</v>
      </c>
      <c r="C353" s="156">
        <v>1964</v>
      </c>
      <c r="D353" s="76" t="s">
        <v>239</v>
      </c>
      <c r="E353" s="156" t="s">
        <v>20</v>
      </c>
      <c r="F353" s="156">
        <v>2</v>
      </c>
      <c r="G353" s="156">
        <v>1</v>
      </c>
      <c r="H353" s="49">
        <v>373.3</v>
      </c>
      <c r="I353" s="49">
        <v>0</v>
      </c>
      <c r="J353" s="49">
        <v>373.3</v>
      </c>
      <c r="K353" s="37">
        <f t="shared" si="115"/>
        <v>4908900</v>
      </c>
      <c r="L353" s="45">
        <v>0</v>
      </c>
      <c r="M353" s="45">
        <v>0</v>
      </c>
      <c r="N353" s="45">
        <v>0</v>
      </c>
      <c r="O353" s="48">
        <v>4908900</v>
      </c>
      <c r="P353" s="45">
        <f t="shared" si="116"/>
        <v>13150.01339405304</v>
      </c>
      <c r="Q353" s="51">
        <v>9673</v>
      </c>
      <c r="R353" s="73" t="s">
        <v>96</v>
      </c>
    </row>
    <row r="354" spans="1:21" ht="25.15" customHeight="1" x14ac:dyDescent="0.25">
      <c r="A354" s="73" t="s">
        <v>1444</v>
      </c>
      <c r="B354" s="46" t="s">
        <v>873</v>
      </c>
      <c r="C354" s="156">
        <v>1967</v>
      </c>
      <c r="D354" s="76" t="s">
        <v>239</v>
      </c>
      <c r="E354" s="156" t="s">
        <v>20</v>
      </c>
      <c r="F354" s="156">
        <v>2</v>
      </c>
      <c r="G354" s="156">
        <v>2</v>
      </c>
      <c r="H354" s="49">
        <v>309</v>
      </c>
      <c r="I354" s="49">
        <v>0</v>
      </c>
      <c r="J354" s="49">
        <v>279</v>
      </c>
      <c r="K354" s="37">
        <f t="shared" si="115"/>
        <v>3547360</v>
      </c>
      <c r="L354" s="45">
        <v>0</v>
      </c>
      <c r="M354" s="45">
        <v>0</v>
      </c>
      <c r="N354" s="45">
        <v>0</v>
      </c>
      <c r="O354" s="48">
        <v>3547360</v>
      </c>
      <c r="P354" s="45">
        <f t="shared" si="116"/>
        <v>11480.129449838189</v>
      </c>
      <c r="Q354" s="51">
        <v>9673</v>
      </c>
      <c r="R354" s="73" t="s">
        <v>97</v>
      </c>
    </row>
    <row r="355" spans="1:21" s="15" customFormat="1" ht="47.25" x14ac:dyDescent="0.25">
      <c r="A355" s="73" t="s">
        <v>1445</v>
      </c>
      <c r="B355" s="55" t="s">
        <v>874</v>
      </c>
      <c r="C355" s="156">
        <v>1961</v>
      </c>
      <c r="D355" s="76" t="s">
        <v>239</v>
      </c>
      <c r="E355" s="156" t="s">
        <v>879</v>
      </c>
      <c r="F355" s="156">
        <v>2</v>
      </c>
      <c r="G355" s="156">
        <v>1</v>
      </c>
      <c r="H355" s="49">
        <v>341</v>
      </c>
      <c r="I355" s="49">
        <v>0</v>
      </c>
      <c r="J355" s="49">
        <v>341</v>
      </c>
      <c r="K355" s="37">
        <f t="shared" si="115"/>
        <v>4524800</v>
      </c>
      <c r="L355" s="45">
        <v>0</v>
      </c>
      <c r="M355" s="45">
        <v>0</v>
      </c>
      <c r="N355" s="45">
        <v>0</v>
      </c>
      <c r="O355" s="48">
        <v>4524800</v>
      </c>
      <c r="P355" s="45">
        <f t="shared" si="116"/>
        <v>13269.208211143696</v>
      </c>
      <c r="Q355" s="51">
        <v>9673</v>
      </c>
      <c r="R355" s="74" t="s">
        <v>95</v>
      </c>
      <c r="S355" s="58"/>
      <c r="T355" s="16"/>
      <c r="U355" s="16"/>
    </row>
    <row r="356" spans="1:21" ht="25.15" customHeight="1" x14ac:dyDescent="0.25">
      <c r="A356" s="73" t="s">
        <v>1446</v>
      </c>
      <c r="B356" s="46" t="s">
        <v>875</v>
      </c>
      <c r="C356" s="156">
        <v>1967</v>
      </c>
      <c r="D356" s="156">
        <v>2014</v>
      </c>
      <c r="E356" s="156" t="s">
        <v>20</v>
      </c>
      <c r="F356" s="156">
        <v>2</v>
      </c>
      <c r="G356" s="156">
        <v>2</v>
      </c>
      <c r="H356" s="49">
        <v>415.6</v>
      </c>
      <c r="I356" s="49">
        <v>0</v>
      </c>
      <c r="J356" s="49">
        <v>367.6</v>
      </c>
      <c r="K356" s="37">
        <f t="shared" si="115"/>
        <v>2237670</v>
      </c>
      <c r="L356" s="45">
        <v>0</v>
      </c>
      <c r="M356" s="45">
        <v>0</v>
      </c>
      <c r="N356" s="45">
        <v>0</v>
      </c>
      <c r="O356" s="48">
        <v>2237670</v>
      </c>
      <c r="P356" s="45">
        <f t="shared" si="116"/>
        <v>5384.1915303176129</v>
      </c>
      <c r="Q356" s="51">
        <v>9673</v>
      </c>
      <c r="R356" s="73" t="s">
        <v>97</v>
      </c>
    </row>
    <row r="357" spans="1:21" ht="25.15" customHeight="1" x14ac:dyDescent="0.25">
      <c r="A357" s="73" t="s">
        <v>1447</v>
      </c>
      <c r="B357" s="46" t="s">
        <v>876</v>
      </c>
      <c r="C357" s="156">
        <v>1963</v>
      </c>
      <c r="D357" s="156">
        <v>2014</v>
      </c>
      <c r="E357" s="156" t="s">
        <v>20</v>
      </c>
      <c r="F357" s="156">
        <v>2</v>
      </c>
      <c r="G357" s="156">
        <v>2</v>
      </c>
      <c r="H357" s="49">
        <v>424</v>
      </c>
      <c r="I357" s="49">
        <v>0</v>
      </c>
      <c r="J357" s="49">
        <v>376.8</v>
      </c>
      <c r="K357" s="37">
        <f t="shared" si="115"/>
        <v>1372000</v>
      </c>
      <c r="L357" s="45">
        <v>0</v>
      </c>
      <c r="M357" s="45">
        <v>0</v>
      </c>
      <c r="N357" s="45">
        <v>0</v>
      </c>
      <c r="O357" s="48">
        <v>1372000</v>
      </c>
      <c r="P357" s="45">
        <f t="shared" si="116"/>
        <v>3235.8490566037735</v>
      </c>
      <c r="Q357" s="51">
        <v>9673</v>
      </c>
      <c r="R357" s="74" t="s">
        <v>95</v>
      </c>
    </row>
    <row r="358" spans="1:21" ht="25.15" customHeight="1" x14ac:dyDescent="0.25">
      <c r="A358" s="73" t="s">
        <v>1448</v>
      </c>
      <c r="B358" s="46" t="s">
        <v>877</v>
      </c>
      <c r="C358" s="156">
        <v>1963</v>
      </c>
      <c r="D358" s="76" t="s">
        <v>239</v>
      </c>
      <c r="E358" s="156" t="s">
        <v>20</v>
      </c>
      <c r="F358" s="156">
        <v>2</v>
      </c>
      <c r="G358" s="156">
        <v>2</v>
      </c>
      <c r="H358" s="49">
        <v>420</v>
      </c>
      <c r="I358" s="49">
        <v>0</v>
      </c>
      <c r="J358" s="49">
        <v>420</v>
      </c>
      <c r="K358" s="37">
        <f t="shared" si="115"/>
        <v>4989000</v>
      </c>
      <c r="L358" s="45">
        <v>0</v>
      </c>
      <c r="M358" s="45">
        <v>0</v>
      </c>
      <c r="N358" s="45">
        <v>0</v>
      </c>
      <c r="O358" s="48">
        <v>4989000</v>
      </c>
      <c r="P358" s="45">
        <f t="shared" si="116"/>
        <v>11878.571428571429</v>
      </c>
      <c r="Q358" s="51">
        <v>9673</v>
      </c>
      <c r="R358" s="73" t="s">
        <v>96</v>
      </c>
    </row>
    <row r="359" spans="1:21" ht="25.15" customHeight="1" x14ac:dyDescent="0.25">
      <c r="A359" s="73" t="s">
        <v>1449</v>
      </c>
      <c r="B359" s="46" t="s">
        <v>878</v>
      </c>
      <c r="C359" s="156">
        <v>1965</v>
      </c>
      <c r="D359" s="76" t="s">
        <v>239</v>
      </c>
      <c r="E359" s="156" t="s">
        <v>20</v>
      </c>
      <c r="F359" s="156">
        <v>2</v>
      </c>
      <c r="G359" s="156">
        <v>2</v>
      </c>
      <c r="H359" s="49">
        <v>420</v>
      </c>
      <c r="I359" s="49">
        <v>0</v>
      </c>
      <c r="J359" s="49">
        <v>420</v>
      </c>
      <c r="K359" s="37">
        <f t="shared" si="115"/>
        <v>3757000</v>
      </c>
      <c r="L359" s="45">
        <v>0</v>
      </c>
      <c r="M359" s="45">
        <v>0</v>
      </c>
      <c r="N359" s="45">
        <v>0</v>
      </c>
      <c r="O359" s="48">
        <v>3757000</v>
      </c>
      <c r="P359" s="45">
        <f t="shared" si="116"/>
        <v>8945.2380952380954</v>
      </c>
      <c r="Q359" s="51">
        <v>9673</v>
      </c>
      <c r="R359" s="73" t="s">
        <v>97</v>
      </c>
    </row>
    <row r="360" spans="1:21" s="15" customFormat="1" ht="34.9" customHeight="1" x14ac:dyDescent="0.25">
      <c r="A360" s="167" t="s">
        <v>2379</v>
      </c>
      <c r="B360" s="167"/>
      <c r="C360" s="167"/>
      <c r="D360" s="167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58"/>
      <c r="T360" s="16"/>
      <c r="U360" s="16"/>
    </row>
    <row r="361" spans="1:21" s="15" customFormat="1" ht="34.9" customHeight="1" x14ac:dyDescent="0.25">
      <c r="A361" s="166" t="s">
        <v>77</v>
      </c>
      <c r="B361" s="166"/>
      <c r="C361" s="148" t="s">
        <v>21</v>
      </c>
      <c r="D361" s="148" t="s">
        <v>21</v>
      </c>
      <c r="E361" s="148" t="s">
        <v>21</v>
      </c>
      <c r="F361" s="106" t="s">
        <v>21</v>
      </c>
      <c r="G361" s="106" t="s">
        <v>21</v>
      </c>
      <c r="H361" s="107">
        <f>SUM(H362:H367)</f>
        <v>2314.3000000000002</v>
      </c>
      <c r="I361" s="107">
        <f t="shared" ref="I361:O361" si="117">SUM(I362:I367)</f>
        <v>0</v>
      </c>
      <c r="J361" s="107">
        <f t="shared" si="117"/>
        <v>2341.6999999999998</v>
      </c>
      <c r="K361" s="107">
        <f t="shared" si="117"/>
        <v>23014410</v>
      </c>
      <c r="L361" s="107">
        <f t="shared" si="117"/>
        <v>0</v>
      </c>
      <c r="M361" s="107">
        <f t="shared" si="117"/>
        <v>0</v>
      </c>
      <c r="N361" s="107">
        <f t="shared" si="117"/>
        <v>0</v>
      </c>
      <c r="O361" s="107">
        <f t="shared" si="117"/>
        <v>23014410</v>
      </c>
      <c r="P361" s="34">
        <f>K361/H361</f>
        <v>9944.4367627360316</v>
      </c>
      <c r="Q361" s="108" t="s">
        <v>21</v>
      </c>
      <c r="R361" s="109" t="s">
        <v>21</v>
      </c>
      <c r="S361" s="58"/>
      <c r="T361" s="16"/>
      <c r="U361" s="16"/>
    </row>
    <row r="362" spans="1:21" s="15" customFormat="1" ht="25.15" customHeight="1" x14ac:dyDescent="0.25">
      <c r="A362" s="74" t="s">
        <v>1450</v>
      </c>
      <c r="B362" s="46" t="s">
        <v>880</v>
      </c>
      <c r="C362" s="156">
        <v>1961</v>
      </c>
      <c r="D362" s="76" t="s">
        <v>239</v>
      </c>
      <c r="E362" s="156" t="s">
        <v>20</v>
      </c>
      <c r="F362" s="156">
        <v>2</v>
      </c>
      <c r="G362" s="156">
        <v>2</v>
      </c>
      <c r="H362" s="49">
        <v>370.3</v>
      </c>
      <c r="I362" s="49">
        <v>0</v>
      </c>
      <c r="J362" s="49">
        <v>379</v>
      </c>
      <c r="K362" s="37">
        <f t="shared" ref="K362:K367" si="118">SUM(L362:O362)</f>
        <v>3753210</v>
      </c>
      <c r="L362" s="45">
        <v>0</v>
      </c>
      <c r="M362" s="45">
        <v>0</v>
      </c>
      <c r="N362" s="45">
        <v>0</v>
      </c>
      <c r="O362" s="49">
        <v>3753210</v>
      </c>
      <c r="P362" s="45">
        <f t="shared" ref="P362:P367" si="119">K362/H362</f>
        <v>10135.592762624898</v>
      </c>
      <c r="Q362" s="51">
        <v>9673</v>
      </c>
      <c r="R362" s="74" t="s">
        <v>95</v>
      </c>
      <c r="S362" s="16"/>
      <c r="T362" s="16"/>
    </row>
    <row r="363" spans="1:21" s="15" customFormat="1" ht="25.15" customHeight="1" x14ac:dyDescent="0.25">
      <c r="A363" s="74" t="s">
        <v>1451</v>
      </c>
      <c r="B363" s="46" t="s">
        <v>881</v>
      </c>
      <c r="C363" s="156">
        <v>1961</v>
      </c>
      <c r="D363" s="76" t="s">
        <v>239</v>
      </c>
      <c r="E363" s="156" t="s">
        <v>20</v>
      </c>
      <c r="F363" s="156">
        <v>2</v>
      </c>
      <c r="G363" s="156">
        <v>2</v>
      </c>
      <c r="H363" s="49">
        <v>404</v>
      </c>
      <c r="I363" s="49">
        <v>0</v>
      </c>
      <c r="J363" s="49">
        <v>390.4</v>
      </c>
      <c r="K363" s="37">
        <f t="shared" si="118"/>
        <v>3816400</v>
      </c>
      <c r="L363" s="45">
        <v>0</v>
      </c>
      <c r="M363" s="45">
        <v>0</v>
      </c>
      <c r="N363" s="45">
        <v>0</v>
      </c>
      <c r="O363" s="49">
        <v>3816400</v>
      </c>
      <c r="P363" s="45">
        <f t="shared" si="119"/>
        <v>9446.5346534653472</v>
      </c>
      <c r="Q363" s="51">
        <v>9673</v>
      </c>
      <c r="R363" s="74" t="s">
        <v>95</v>
      </c>
      <c r="S363" s="16"/>
      <c r="T363" s="16"/>
    </row>
    <row r="364" spans="1:21" s="15" customFormat="1" ht="25.15" customHeight="1" x14ac:dyDescent="0.25">
      <c r="A364" s="74" t="s">
        <v>2275</v>
      </c>
      <c r="B364" s="46" t="s">
        <v>882</v>
      </c>
      <c r="C364" s="156">
        <v>1961</v>
      </c>
      <c r="D364" s="76" t="s">
        <v>239</v>
      </c>
      <c r="E364" s="156" t="s">
        <v>20</v>
      </c>
      <c r="F364" s="156">
        <v>2</v>
      </c>
      <c r="G364" s="156">
        <v>2</v>
      </c>
      <c r="H364" s="49">
        <v>391.6</v>
      </c>
      <c r="I364" s="49">
        <v>0</v>
      </c>
      <c r="J364" s="49">
        <v>397.4</v>
      </c>
      <c r="K364" s="37">
        <f t="shared" si="118"/>
        <v>3897320</v>
      </c>
      <c r="L364" s="45">
        <v>0</v>
      </c>
      <c r="M364" s="45">
        <v>0</v>
      </c>
      <c r="N364" s="45">
        <v>0</v>
      </c>
      <c r="O364" s="49">
        <v>3897320</v>
      </c>
      <c r="P364" s="45">
        <f t="shared" si="119"/>
        <v>9952.2982635342178</v>
      </c>
      <c r="Q364" s="51">
        <v>9673</v>
      </c>
      <c r="R364" s="73" t="s">
        <v>96</v>
      </c>
      <c r="S364" s="16"/>
      <c r="T364" s="16"/>
    </row>
    <row r="365" spans="1:21" s="15" customFormat="1" ht="25.15" customHeight="1" x14ac:dyDescent="0.25">
      <c r="A365" s="74" t="s">
        <v>1452</v>
      </c>
      <c r="B365" s="46" t="s">
        <v>883</v>
      </c>
      <c r="C365" s="156">
        <v>1961</v>
      </c>
      <c r="D365" s="76" t="s">
        <v>239</v>
      </c>
      <c r="E365" s="156" t="s">
        <v>22</v>
      </c>
      <c r="F365" s="156">
        <v>2</v>
      </c>
      <c r="G365" s="156">
        <v>2</v>
      </c>
      <c r="H365" s="49">
        <v>382</v>
      </c>
      <c r="I365" s="49">
        <v>0</v>
      </c>
      <c r="J365" s="49">
        <v>381.3</v>
      </c>
      <c r="K365" s="37">
        <f t="shared" si="118"/>
        <v>3834200</v>
      </c>
      <c r="L365" s="45">
        <v>0</v>
      </c>
      <c r="M365" s="45">
        <v>0</v>
      </c>
      <c r="N365" s="45">
        <v>0</v>
      </c>
      <c r="O365" s="49">
        <v>3834200</v>
      </c>
      <c r="P365" s="45">
        <f t="shared" si="119"/>
        <v>10037.17277486911</v>
      </c>
      <c r="Q365" s="51">
        <v>9673</v>
      </c>
      <c r="R365" s="73" t="s">
        <v>96</v>
      </c>
      <c r="S365" s="16"/>
      <c r="T365" s="16"/>
    </row>
    <row r="366" spans="1:21" s="15" customFormat="1" ht="25.15" customHeight="1" x14ac:dyDescent="0.25">
      <c r="A366" s="74" t="s">
        <v>1453</v>
      </c>
      <c r="B366" s="46" t="s">
        <v>884</v>
      </c>
      <c r="C366" s="156">
        <v>1961</v>
      </c>
      <c r="D366" s="76" t="s">
        <v>239</v>
      </c>
      <c r="E366" s="156" t="s">
        <v>22</v>
      </c>
      <c r="F366" s="156">
        <v>2</v>
      </c>
      <c r="G366" s="156">
        <v>2</v>
      </c>
      <c r="H366" s="49">
        <v>376</v>
      </c>
      <c r="I366" s="49">
        <v>0</v>
      </c>
      <c r="J366" s="49">
        <v>383.8</v>
      </c>
      <c r="K366" s="37">
        <f t="shared" si="118"/>
        <v>3843200</v>
      </c>
      <c r="L366" s="45">
        <v>0</v>
      </c>
      <c r="M366" s="45">
        <v>0</v>
      </c>
      <c r="N366" s="45">
        <v>0</v>
      </c>
      <c r="O366" s="49">
        <v>3843200</v>
      </c>
      <c r="P366" s="45">
        <f t="shared" si="119"/>
        <v>10221.276595744681</v>
      </c>
      <c r="Q366" s="51">
        <v>9673</v>
      </c>
      <c r="R366" s="73" t="s">
        <v>97</v>
      </c>
      <c r="S366" s="16"/>
      <c r="T366" s="16"/>
    </row>
    <row r="367" spans="1:21" s="15" customFormat="1" ht="25.15" customHeight="1" x14ac:dyDescent="0.25">
      <c r="A367" s="74" t="s">
        <v>1454</v>
      </c>
      <c r="B367" s="46" t="s">
        <v>885</v>
      </c>
      <c r="C367" s="156">
        <v>1961</v>
      </c>
      <c r="D367" s="76" t="s">
        <v>239</v>
      </c>
      <c r="E367" s="156" t="s">
        <v>20</v>
      </c>
      <c r="F367" s="156">
        <v>2</v>
      </c>
      <c r="G367" s="156">
        <v>2</v>
      </c>
      <c r="H367" s="49">
        <v>390.4</v>
      </c>
      <c r="I367" s="49">
        <v>0</v>
      </c>
      <c r="J367" s="49">
        <v>409.8</v>
      </c>
      <c r="K367" s="37">
        <f t="shared" si="118"/>
        <v>3870080</v>
      </c>
      <c r="L367" s="45">
        <v>0</v>
      </c>
      <c r="M367" s="45">
        <v>0</v>
      </c>
      <c r="N367" s="45">
        <v>0</v>
      </c>
      <c r="O367" s="49">
        <v>3870080</v>
      </c>
      <c r="P367" s="45">
        <f t="shared" si="119"/>
        <v>9913.114754098362</v>
      </c>
      <c r="Q367" s="51">
        <v>9673</v>
      </c>
      <c r="R367" s="73" t="s">
        <v>97</v>
      </c>
      <c r="S367" s="16"/>
      <c r="T367" s="16"/>
    </row>
    <row r="368" spans="1:21" s="15" customFormat="1" ht="34.9" customHeight="1" x14ac:dyDescent="0.25">
      <c r="A368" s="167" t="s">
        <v>2380</v>
      </c>
      <c r="B368" s="167"/>
      <c r="C368" s="167"/>
      <c r="D368" s="167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58"/>
      <c r="T368" s="16"/>
      <c r="U368" s="16"/>
    </row>
    <row r="369" spans="1:207" s="15" customFormat="1" ht="34.9" customHeight="1" x14ac:dyDescent="0.25">
      <c r="A369" s="166" t="s">
        <v>42</v>
      </c>
      <c r="B369" s="166"/>
      <c r="C369" s="148" t="s">
        <v>21</v>
      </c>
      <c r="D369" s="148" t="s">
        <v>21</v>
      </c>
      <c r="E369" s="148" t="s">
        <v>21</v>
      </c>
      <c r="F369" s="106" t="s">
        <v>21</v>
      </c>
      <c r="G369" s="106" t="s">
        <v>21</v>
      </c>
      <c r="H369" s="107">
        <f t="shared" ref="H369:N369" si="120">SUM(H370:H375)</f>
        <v>2269.6999999999998</v>
      </c>
      <c r="I369" s="107">
        <f t="shared" si="120"/>
        <v>992.50000000000011</v>
      </c>
      <c r="J369" s="107">
        <f t="shared" si="120"/>
        <v>1483.8999999999999</v>
      </c>
      <c r="K369" s="107">
        <f t="shared" si="120"/>
        <v>18148300</v>
      </c>
      <c r="L369" s="107">
        <f t="shared" si="120"/>
        <v>0</v>
      </c>
      <c r="M369" s="107">
        <f t="shared" si="120"/>
        <v>0</v>
      </c>
      <c r="N369" s="107">
        <f t="shared" si="120"/>
        <v>0</v>
      </c>
      <c r="O369" s="107">
        <f>SUM(O370:O375)</f>
        <v>18148300</v>
      </c>
      <c r="P369" s="34">
        <f>K369/H369</f>
        <v>7995.9025421861925</v>
      </c>
      <c r="Q369" s="108" t="s">
        <v>21</v>
      </c>
      <c r="R369" s="109" t="s">
        <v>21</v>
      </c>
      <c r="S369" s="58"/>
      <c r="T369" s="16"/>
      <c r="U369" s="16"/>
    </row>
    <row r="370" spans="1:207" s="15" customFormat="1" ht="25.15" customHeight="1" x14ac:dyDescent="0.25">
      <c r="A370" s="74" t="s">
        <v>1455</v>
      </c>
      <c r="B370" s="46" t="s">
        <v>886</v>
      </c>
      <c r="C370" s="156">
        <v>1956</v>
      </c>
      <c r="D370" s="156" t="s">
        <v>239</v>
      </c>
      <c r="E370" s="156" t="s">
        <v>20</v>
      </c>
      <c r="F370" s="156">
        <v>2</v>
      </c>
      <c r="G370" s="156">
        <v>2</v>
      </c>
      <c r="H370" s="49">
        <v>462.5</v>
      </c>
      <c r="I370" s="49">
        <v>303.60000000000002</v>
      </c>
      <c r="J370" s="49" t="s">
        <v>297</v>
      </c>
      <c r="K370" s="37">
        <f>SUM(L370:O370)</f>
        <v>1991490</v>
      </c>
      <c r="L370" s="45">
        <v>0</v>
      </c>
      <c r="M370" s="45">
        <v>0</v>
      </c>
      <c r="N370" s="45">
        <v>0</v>
      </c>
      <c r="O370" s="49">
        <v>1991490</v>
      </c>
      <c r="P370" s="45">
        <f t="shared" ref="P370:P375" si="121">K370/H370</f>
        <v>4305.9243243243245</v>
      </c>
      <c r="Q370" s="51">
        <v>9673</v>
      </c>
      <c r="R370" s="74" t="s">
        <v>95</v>
      </c>
      <c r="S370" s="67"/>
      <c r="T370" s="16"/>
      <c r="U370" s="16"/>
    </row>
    <row r="371" spans="1:207" s="15" customFormat="1" ht="25.15" customHeight="1" x14ac:dyDescent="0.25">
      <c r="A371" s="171" t="s">
        <v>1456</v>
      </c>
      <c r="B371" s="173" t="s">
        <v>887</v>
      </c>
      <c r="C371" s="160">
        <v>1966</v>
      </c>
      <c r="D371" s="160" t="s">
        <v>239</v>
      </c>
      <c r="E371" s="160" t="s">
        <v>20</v>
      </c>
      <c r="F371" s="160">
        <v>2</v>
      </c>
      <c r="G371" s="160">
        <v>2</v>
      </c>
      <c r="H371" s="164">
        <v>418.8</v>
      </c>
      <c r="I371" s="164">
        <v>0</v>
      </c>
      <c r="J371" s="164">
        <v>371.3</v>
      </c>
      <c r="K371" s="37">
        <f>SUM(L371:O371)</f>
        <v>2296800</v>
      </c>
      <c r="L371" s="45">
        <v>0</v>
      </c>
      <c r="M371" s="45">
        <v>0</v>
      </c>
      <c r="N371" s="45">
        <v>0</v>
      </c>
      <c r="O371" s="49">
        <v>2296800</v>
      </c>
      <c r="P371" s="45">
        <f t="shared" ref="P371" si="122">K371/H371</f>
        <v>5484.2406876790828</v>
      </c>
      <c r="Q371" s="51">
        <v>9673</v>
      </c>
      <c r="R371" s="74" t="s">
        <v>95</v>
      </c>
      <c r="S371" s="67"/>
      <c r="T371" s="16"/>
      <c r="U371" s="16"/>
    </row>
    <row r="372" spans="1:207" s="15" customFormat="1" ht="25.15" customHeight="1" x14ac:dyDescent="0.25">
      <c r="A372" s="172"/>
      <c r="B372" s="174"/>
      <c r="C372" s="161"/>
      <c r="D372" s="161"/>
      <c r="E372" s="161"/>
      <c r="F372" s="161"/>
      <c r="G372" s="161"/>
      <c r="H372" s="165"/>
      <c r="I372" s="165"/>
      <c r="J372" s="165"/>
      <c r="K372" s="37">
        <f t="shared" ref="K372:K375" si="123">SUM(L372:O372)</f>
        <v>1709520</v>
      </c>
      <c r="L372" s="45">
        <v>0</v>
      </c>
      <c r="M372" s="45">
        <v>0</v>
      </c>
      <c r="N372" s="45">
        <v>0</v>
      </c>
      <c r="O372" s="49">
        <v>1709520</v>
      </c>
      <c r="P372" s="45">
        <f>K372/H371</f>
        <v>4081.948424068768</v>
      </c>
      <c r="Q372" s="51">
        <v>9673</v>
      </c>
      <c r="R372" s="74" t="s">
        <v>97</v>
      </c>
      <c r="S372" s="67"/>
      <c r="T372" s="16"/>
      <c r="U372" s="16"/>
    </row>
    <row r="373" spans="1:207" s="15" customFormat="1" ht="25.15" customHeight="1" x14ac:dyDescent="0.25">
      <c r="A373" s="74" t="s">
        <v>1457</v>
      </c>
      <c r="B373" s="46" t="s">
        <v>888</v>
      </c>
      <c r="C373" s="156">
        <v>1968</v>
      </c>
      <c r="D373" s="156" t="s">
        <v>239</v>
      </c>
      <c r="E373" s="156" t="s">
        <v>20</v>
      </c>
      <c r="F373" s="156">
        <v>2</v>
      </c>
      <c r="G373" s="156">
        <v>2</v>
      </c>
      <c r="H373" s="49">
        <v>400.7</v>
      </c>
      <c r="I373" s="49">
        <v>263.8</v>
      </c>
      <c r="J373" s="49">
        <v>351.5</v>
      </c>
      <c r="K373" s="37">
        <f t="shared" si="123"/>
        <v>1895370</v>
      </c>
      <c r="L373" s="45">
        <v>0</v>
      </c>
      <c r="M373" s="45">
        <v>0</v>
      </c>
      <c r="N373" s="45">
        <v>0</v>
      </c>
      <c r="O373" s="49">
        <v>1895370</v>
      </c>
      <c r="P373" s="45">
        <f t="shared" si="121"/>
        <v>4730.1472423259302</v>
      </c>
      <c r="Q373" s="51">
        <v>9673</v>
      </c>
      <c r="R373" s="74" t="s">
        <v>97</v>
      </c>
      <c r="S373" s="67"/>
      <c r="T373" s="16"/>
      <c r="U373" s="16"/>
    </row>
    <row r="374" spans="1:207" s="15" customFormat="1" ht="25.15" customHeight="1" x14ac:dyDescent="0.25">
      <c r="A374" s="74" t="s">
        <v>1458</v>
      </c>
      <c r="B374" s="46" t="s">
        <v>889</v>
      </c>
      <c r="C374" s="156">
        <v>1964</v>
      </c>
      <c r="D374" s="156" t="s">
        <v>239</v>
      </c>
      <c r="E374" s="156" t="s">
        <v>20</v>
      </c>
      <c r="F374" s="156">
        <v>2</v>
      </c>
      <c r="G374" s="156">
        <v>2</v>
      </c>
      <c r="H374" s="49">
        <v>425.7</v>
      </c>
      <c r="I374" s="49">
        <v>213</v>
      </c>
      <c r="J374" s="49">
        <v>380.4</v>
      </c>
      <c r="K374" s="37">
        <f t="shared" si="123"/>
        <v>4796260</v>
      </c>
      <c r="L374" s="45">
        <v>0</v>
      </c>
      <c r="M374" s="45">
        <v>0</v>
      </c>
      <c r="N374" s="45">
        <v>0</v>
      </c>
      <c r="O374" s="49">
        <v>4796260</v>
      </c>
      <c r="P374" s="45">
        <f t="shared" si="121"/>
        <v>11266.760629551327</v>
      </c>
      <c r="Q374" s="51">
        <v>9673</v>
      </c>
      <c r="R374" s="74" t="s">
        <v>96</v>
      </c>
      <c r="S374" s="67"/>
      <c r="T374" s="16"/>
      <c r="U374" s="16"/>
    </row>
    <row r="375" spans="1:207" s="15" customFormat="1" ht="25.15" customHeight="1" x14ac:dyDescent="0.25">
      <c r="A375" s="74" t="s">
        <v>1459</v>
      </c>
      <c r="B375" s="46" t="s">
        <v>890</v>
      </c>
      <c r="C375" s="156">
        <v>1964</v>
      </c>
      <c r="D375" s="156" t="s">
        <v>239</v>
      </c>
      <c r="E375" s="156" t="s">
        <v>20</v>
      </c>
      <c r="F375" s="156">
        <v>2</v>
      </c>
      <c r="G375" s="156">
        <v>2</v>
      </c>
      <c r="H375" s="49">
        <v>562</v>
      </c>
      <c r="I375" s="49">
        <v>212.1</v>
      </c>
      <c r="J375" s="49">
        <v>380.7</v>
      </c>
      <c r="K375" s="37">
        <f t="shared" si="123"/>
        <v>5458860</v>
      </c>
      <c r="L375" s="45">
        <v>0</v>
      </c>
      <c r="M375" s="45">
        <v>0</v>
      </c>
      <c r="N375" s="45">
        <v>0</v>
      </c>
      <c r="O375" s="49">
        <v>5458860</v>
      </c>
      <c r="P375" s="45">
        <f t="shared" si="121"/>
        <v>9713.2740213523139</v>
      </c>
      <c r="Q375" s="51">
        <v>9673</v>
      </c>
      <c r="R375" s="74" t="s">
        <v>96</v>
      </c>
      <c r="S375" s="67"/>
      <c r="T375" s="16"/>
      <c r="U375" s="16"/>
    </row>
    <row r="376" spans="1:207" s="15" customFormat="1" ht="34.9" customHeight="1" x14ac:dyDescent="0.25">
      <c r="A376" s="167" t="s">
        <v>2381</v>
      </c>
      <c r="B376" s="167"/>
      <c r="C376" s="167"/>
      <c r="D376" s="167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58"/>
      <c r="T376" s="16"/>
      <c r="U376" s="16"/>
    </row>
    <row r="377" spans="1:207" s="15" customFormat="1" ht="34.9" customHeight="1" x14ac:dyDescent="0.25">
      <c r="A377" s="166" t="s">
        <v>43</v>
      </c>
      <c r="B377" s="166"/>
      <c r="C377" s="148" t="s">
        <v>21</v>
      </c>
      <c r="D377" s="148" t="s">
        <v>21</v>
      </c>
      <c r="E377" s="148" t="s">
        <v>21</v>
      </c>
      <c r="F377" s="106" t="s">
        <v>21</v>
      </c>
      <c r="G377" s="106" t="s">
        <v>21</v>
      </c>
      <c r="H377" s="107">
        <f>SUM(H378:H381)</f>
        <v>1645.8</v>
      </c>
      <c r="I377" s="107">
        <f t="shared" ref="I377:O377" si="124">SUM(I378:I381)</f>
        <v>425.09999999999997</v>
      </c>
      <c r="J377" s="107">
        <f t="shared" si="124"/>
        <v>1220.6999999999998</v>
      </c>
      <c r="K377" s="107">
        <f t="shared" si="124"/>
        <v>7879160</v>
      </c>
      <c r="L377" s="107">
        <f t="shared" si="124"/>
        <v>0</v>
      </c>
      <c r="M377" s="107">
        <f t="shared" si="124"/>
        <v>0</v>
      </c>
      <c r="N377" s="107">
        <f t="shared" si="124"/>
        <v>0</v>
      </c>
      <c r="O377" s="107">
        <f t="shared" si="124"/>
        <v>7879160</v>
      </c>
      <c r="P377" s="34">
        <f>K377/H377</f>
        <v>4787.434682221412</v>
      </c>
      <c r="Q377" s="108" t="s">
        <v>21</v>
      </c>
      <c r="R377" s="109" t="s">
        <v>21</v>
      </c>
      <c r="S377" s="58"/>
      <c r="T377" s="16"/>
      <c r="U377" s="16"/>
    </row>
    <row r="378" spans="1:207" ht="24" customHeight="1" x14ac:dyDescent="0.25">
      <c r="A378" s="73" t="s">
        <v>1460</v>
      </c>
      <c r="B378" s="46" t="s">
        <v>298</v>
      </c>
      <c r="C378" s="103">
        <v>1960</v>
      </c>
      <c r="D378" s="76" t="s">
        <v>239</v>
      </c>
      <c r="E378" s="76" t="s">
        <v>20</v>
      </c>
      <c r="F378" s="75">
        <v>2</v>
      </c>
      <c r="G378" s="75">
        <v>2</v>
      </c>
      <c r="H378" s="49">
        <v>351.6</v>
      </c>
      <c r="I378" s="37">
        <v>50</v>
      </c>
      <c r="J378" s="37">
        <v>301.60000000000002</v>
      </c>
      <c r="K378" s="37">
        <f t="shared" ref="K378:K381" si="125">SUM(L378:O378)</f>
        <v>990000</v>
      </c>
      <c r="L378" s="45">
        <v>0</v>
      </c>
      <c r="M378" s="45">
        <v>0</v>
      </c>
      <c r="N378" s="45">
        <v>0</v>
      </c>
      <c r="O378" s="45">
        <v>990000</v>
      </c>
      <c r="P378" s="45">
        <f t="shared" ref="P378:P381" si="126">K378/H378</f>
        <v>2815.6996587030717</v>
      </c>
      <c r="Q378" s="51">
        <v>9673</v>
      </c>
      <c r="R378" s="73" t="s">
        <v>96</v>
      </c>
    </row>
    <row r="379" spans="1:207" ht="24" customHeight="1" x14ac:dyDescent="0.25">
      <c r="A379" s="73" t="s">
        <v>1461</v>
      </c>
      <c r="B379" s="46" t="s">
        <v>299</v>
      </c>
      <c r="C379" s="103">
        <v>1960</v>
      </c>
      <c r="D379" s="76" t="s">
        <v>239</v>
      </c>
      <c r="E379" s="76" t="s">
        <v>20</v>
      </c>
      <c r="F379" s="75">
        <v>2</v>
      </c>
      <c r="G379" s="75">
        <v>2</v>
      </c>
      <c r="H379" s="49">
        <v>444.7</v>
      </c>
      <c r="I379" s="37">
        <v>46</v>
      </c>
      <c r="J379" s="37">
        <v>398.7</v>
      </c>
      <c r="K379" s="37">
        <f t="shared" si="125"/>
        <v>1227600</v>
      </c>
      <c r="L379" s="45">
        <v>0</v>
      </c>
      <c r="M379" s="45">
        <v>0</v>
      </c>
      <c r="N379" s="45">
        <v>0</v>
      </c>
      <c r="O379" s="45">
        <v>1227600</v>
      </c>
      <c r="P379" s="45">
        <f t="shared" si="126"/>
        <v>2760.5127051945133</v>
      </c>
      <c r="Q379" s="51">
        <v>9673</v>
      </c>
      <c r="R379" s="73" t="s">
        <v>96</v>
      </c>
    </row>
    <row r="380" spans="1:207" s="15" customFormat="1" ht="24" customHeight="1" x14ac:dyDescent="0.25">
      <c r="A380" s="73" t="s">
        <v>1462</v>
      </c>
      <c r="B380" s="46" t="s">
        <v>891</v>
      </c>
      <c r="C380" s="156">
        <v>1965</v>
      </c>
      <c r="D380" s="156" t="s">
        <v>239</v>
      </c>
      <c r="E380" s="156" t="s">
        <v>20</v>
      </c>
      <c r="F380" s="30">
        <v>2</v>
      </c>
      <c r="G380" s="30">
        <v>2</v>
      </c>
      <c r="H380" s="49">
        <v>430.8</v>
      </c>
      <c r="I380" s="49">
        <v>161.4</v>
      </c>
      <c r="J380" s="49">
        <v>269.39999999999998</v>
      </c>
      <c r="K380" s="37">
        <f t="shared" si="125"/>
        <v>1734600</v>
      </c>
      <c r="L380" s="45">
        <v>0</v>
      </c>
      <c r="M380" s="45">
        <v>0</v>
      </c>
      <c r="N380" s="45">
        <v>0</v>
      </c>
      <c r="O380" s="49">
        <v>1734600</v>
      </c>
      <c r="P380" s="45">
        <f t="shared" si="126"/>
        <v>4026.4623955431753</v>
      </c>
      <c r="Q380" s="51">
        <v>9673</v>
      </c>
      <c r="R380" s="74" t="s">
        <v>97</v>
      </c>
      <c r="S380" s="58"/>
      <c r="T380" s="16"/>
      <c r="U380" s="16"/>
    </row>
    <row r="381" spans="1:207" ht="24" customHeight="1" x14ac:dyDescent="0.25">
      <c r="A381" s="73" t="s">
        <v>1463</v>
      </c>
      <c r="B381" s="46" t="s">
        <v>892</v>
      </c>
      <c r="C381" s="156">
        <v>1965</v>
      </c>
      <c r="D381" s="156" t="s">
        <v>239</v>
      </c>
      <c r="E381" s="156" t="s">
        <v>20</v>
      </c>
      <c r="F381" s="30">
        <v>2</v>
      </c>
      <c r="G381" s="30">
        <v>2</v>
      </c>
      <c r="H381" s="49">
        <v>418.7</v>
      </c>
      <c r="I381" s="49">
        <v>167.7</v>
      </c>
      <c r="J381" s="49">
        <v>251</v>
      </c>
      <c r="K381" s="37">
        <f t="shared" si="125"/>
        <v>3926960</v>
      </c>
      <c r="L381" s="45">
        <v>0</v>
      </c>
      <c r="M381" s="45">
        <v>0</v>
      </c>
      <c r="N381" s="45">
        <v>0</v>
      </c>
      <c r="O381" s="49">
        <v>3926960</v>
      </c>
      <c r="P381" s="45">
        <f t="shared" si="126"/>
        <v>9378.9347981848587</v>
      </c>
      <c r="Q381" s="51">
        <v>9673</v>
      </c>
      <c r="R381" s="74" t="s">
        <v>97</v>
      </c>
    </row>
    <row r="382" spans="1:207" ht="34.9" customHeight="1" x14ac:dyDescent="0.25">
      <c r="A382" s="167" t="s">
        <v>2446</v>
      </c>
      <c r="B382" s="167"/>
      <c r="C382" s="167"/>
      <c r="D382" s="167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</row>
    <row r="383" spans="1:207" s="15" customFormat="1" ht="34.9" customHeight="1" x14ac:dyDescent="0.25">
      <c r="A383" s="166" t="s">
        <v>2351</v>
      </c>
      <c r="B383" s="166"/>
      <c r="C383" s="148" t="s">
        <v>21</v>
      </c>
      <c r="D383" s="148" t="s">
        <v>21</v>
      </c>
      <c r="E383" s="148" t="s">
        <v>21</v>
      </c>
      <c r="F383" s="106" t="s">
        <v>21</v>
      </c>
      <c r="G383" s="106" t="s">
        <v>21</v>
      </c>
      <c r="H383" s="107">
        <f>SUM(H384)</f>
        <v>275.60000000000002</v>
      </c>
      <c r="I383" s="107">
        <f t="shared" ref="I383:O383" si="127">SUM(I384)</f>
        <v>30</v>
      </c>
      <c r="J383" s="107">
        <f t="shared" si="127"/>
        <v>270</v>
      </c>
      <c r="K383" s="107">
        <f t="shared" si="127"/>
        <v>250000</v>
      </c>
      <c r="L383" s="107">
        <f t="shared" si="127"/>
        <v>0</v>
      </c>
      <c r="M383" s="107">
        <f t="shared" si="127"/>
        <v>0</v>
      </c>
      <c r="N383" s="107">
        <f t="shared" si="127"/>
        <v>0</v>
      </c>
      <c r="O383" s="107">
        <f t="shared" si="127"/>
        <v>250000</v>
      </c>
      <c r="P383" s="34">
        <f>K383/H383</f>
        <v>907.11175616835988</v>
      </c>
      <c r="Q383" s="108" t="s">
        <v>21</v>
      </c>
      <c r="R383" s="109" t="s">
        <v>21</v>
      </c>
      <c r="S383" s="113"/>
      <c r="T383" s="148"/>
      <c r="U383" s="148"/>
      <c r="V383" s="148"/>
      <c r="W383" s="148"/>
      <c r="X383" s="148"/>
      <c r="Y383" s="148"/>
      <c r="Z383" s="148"/>
      <c r="AA383" s="148"/>
      <c r="AB383" s="148"/>
      <c r="AC383" s="148"/>
      <c r="AD383" s="148"/>
      <c r="AE383" s="148"/>
      <c r="AF383" s="148"/>
      <c r="AG383" s="148"/>
      <c r="AH383" s="148"/>
      <c r="AI383" s="148"/>
      <c r="AJ383" s="148"/>
      <c r="AK383" s="148"/>
      <c r="AL383" s="148"/>
      <c r="AM383" s="148"/>
      <c r="AN383" s="148"/>
      <c r="AO383" s="148"/>
      <c r="AP383" s="148"/>
      <c r="AQ383" s="148"/>
      <c r="AR383" s="148"/>
      <c r="AS383" s="148"/>
      <c r="AT383" s="148"/>
      <c r="AU383" s="148"/>
      <c r="AV383" s="148"/>
      <c r="AW383" s="148"/>
      <c r="AX383" s="148"/>
      <c r="AY383" s="148"/>
      <c r="AZ383" s="148"/>
      <c r="BA383" s="148"/>
      <c r="BB383" s="148"/>
      <c r="BC383" s="148"/>
      <c r="BD383" s="148"/>
      <c r="BE383" s="148"/>
      <c r="BF383" s="148"/>
      <c r="BG383" s="148"/>
      <c r="BH383" s="148"/>
      <c r="BI383" s="148"/>
      <c r="BJ383" s="148"/>
      <c r="BK383" s="148"/>
      <c r="BL383" s="148"/>
      <c r="BM383" s="148"/>
      <c r="BN383" s="148"/>
      <c r="BO383" s="148"/>
      <c r="BP383" s="148"/>
      <c r="BQ383" s="148"/>
      <c r="BR383" s="148"/>
      <c r="BS383" s="148"/>
      <c r="BT383" s="148"/>
      <c r="BU383" s="148"/>
      <c r="BV383" s="148"/>
      <c r="BW383" s="148"/>
      <c r="BX383" s="148"/>
      <c r="BY383" s="148"/>
      <c r="BZ383" s="148"/>
      <c r="CA383" s="148"/>
      <c r="CB383" s="148"/>
      <c r="CC383" s="148"/>
      <c r="CD383" s="148"/>
      <c r="CE383" s="148"/>
      <c r="CF383" s="148"/>
      <c r="CG383" s="148"/>
      <c r="CH383" s="148"/>
      <c r="CI383" s="148"/>
      <c r="CJ383" s="148"/>
      <c r="CK383" s="148"/>
      <c r="CL383" s="148"/>
      <c r="CM383" s="148"/>
      <c r="CN383" s="148"/>
      <c r="CO383" s="148"/>
      <c r="CP383" s="148"/>
      <c r="CQ383" s="148"/>
      <c r="CR383" s="148"/>
      <c r="CS383" s="148"/>
      <c r="CT383" s="148"/>
      <c r="CU383" s="148"/>
      <c r="CV383" s="148"/>
      <c r="CW383" s="148"/>
      <c r="CX383" s="148"/>
      <c r="CY383" s="148"/>
      <c r="CZ383" s="148"/>
      <c r="DA383" s="148"/>
      <c r="DB383" s="148"/>
      <c r="DC383" s="148"/>
      <c r="DD383" s="148"/>
      <c r="DE383" s="148"/>
      <c r="DF383" s="148"/>
      <c r="DG383" s="148"/>
      <c r="DH383" s="148"/>
      <c r="DI383" s="148"/>
      <c r="DJ383" s="148"/>
      <c r="DK383" s="148"/>
      <c r="DL383" s="148"/>
      <c r="DM383" s="148"/>
      <c r="DN383" s="148"/>
      <c r="DO383" s="148"/>
      <c r="DP383" s="148"/>
      <c r="DQ383" s="148"/>
      <c r="DR383" s="148"/>
      <c r="DS383" s="148"/>
      <c r="DT383" s="148"/>
      <c r="DU383" s="148"/>
      <c r="DV383" s="148"/>
      <c r="DW383" s="148"/>
      <c r="DX383" s="148"/>
      <c r="DY383" s="148"/>
      <c r="DZ383" s="148"/>
      <c r="EA383" s="148"/>
      <c r="EB383" s="148"/>
      <c r="EC383" s="148"/>
      <c r="ED383" s="148"/>
      <c r="EE383" s="148"/>
      <c r="EF383" s="148"/>
      <c r="EG383" s="148"/>
      <c r="EH383" s="148"/>
      <c r="EI383" s="148"/>
      <c r="EJ383" s="148"/>
      <c r="EK383" s="148"/>
      <c r="EL383" s="148"/>
      <c r="EM383" s="148"/>
      <c r="EN383" s="148"/>
      <c r="EO383" s="148"/>
      <c r="EP383" s="148"/>
      <c r="EQ383" s="148"/>
      <c r="ER383" s="148"/>
      <c r="ES383" s="148"/>
      <c r="ET383" s="148"/>
      <c r="EU383" s="148"/>
      <c r="EV383" s="148"/>
      <c r="EW383" s="148"/>
      <c r="EX383" s="148"/>
      <c r="EY383" s="148"/>
      <c r="EZ383" s="148"/>
      <c r="FA383" s="148"/>
      <c r="FB383" s="148"/>
      <c r="FC383" s="148"/>
      <c r="FD383" s="148"/>
      <c r="FE383" s="148"/>
      <c r="FF383" s="148"/>
      <c r="FG383" s="148"/>
      <c r="FH383" s="148"/>
      <c r="FI383" s="148"/>
      <c r="FJ383" s="148"/>
      <c r="FK383" s="148"/>
      <c r="FL383" s="148"/>
      <c r="FM383" s="148"/>
      <c r="FN383" s="148"/>
      <c r="FO383" s="148"/>
      <c r="FP383" s="148"/>
      <c r="FQ383" s="148"/>
      <c r="FR383" s="148"/>
      <c r="FS383" s="148"/>
      <c r="FT383" s="148"/>
      <c r="FU383" s="148"/>
      <c r="FV383" s="148"/>
      <c r="FW383" s="148"/>
      <c r="FX383" s="148"/>
      <c r="FY383" s="148"/>
      <c r="FZ383" s="148"/>
      <c r="GA383" s="148"/>
      <c r="GB383" s="148"/>
      <c r="GC383" s="148"/>
      <c r="GD383" s="148"/>
      <c r="GE383" s="148"/>
      <c r="GF383" s="148"/>
      <c r="GG383" s="148"/>
      <c r="GH383" s="148"/>
      <c r="GI383" s="148"/>
      <c r="GJ383" s="148"/>
      <c r="GK383" s="148"/>
      <c r="GL383" s="148"/>
      <c r="GM383" s="148"/>
      <c r="GN383" s="148"/>
      <c r="GO383" s="148"/>
      <c r="GP383" s="148"/>
      <c r="GQ383" s="148"/>
      <c r="GR383" s="148"/>
      <c r="GS383" s="148"/>
      <c r="GT383" s="148"/>
      <c r="GU383" s="148"/>
      <c r="GV383" s="148"/>
      <c r="GW383" s="148"/>
      <c r="GX383" s="148"/>
      <c r="GY383" s="148"/>
    </row>
    <row r="384" spans="1:207" s="15" customFormat="1" ht="24" customHeight="1" x14ac:dyDescent="0.25">
      <c r="A384" s="74" t="s">
        <v>1464</v>
      </c>
      <c r="B384" s="46" t="s">
        <v>300</v>
      </c>
      <c r="C384" s="156">
        <v>1961</v>
      </c>
      <c r="D384" s="156">
        <v>2019</v>
      </c>
      <c r="E384" s="156" t="s">
        <v>20</v>
      </c>
      <c r="F384" s="75">
        <v>2</v>
      </c>
      <c r="G384" s="75">
        <v>1</v>
      </c>
      <c r="H384" s="45">
        <v>275.60000000000002</v>
      </c>
      <c r="I384" s="45">
        <v>30</v>
      </c>
      <c r="J384" s="45">
        <v>270</v>
      </c>
      <c r="K384" s="37">
        <f t="shared" ref="K384" si="128">SUM(L384:O384)</f>
        <v>250000</v>
      </c>
      <c r="L384" s="45">
        <v>0</v>
      </c>
      <c r="M384" s="45">
        <v>0</v>
      </c>
      <c r="N384" s="45">
        <v>0</v>
      </c>
      <c r="O384" s="45">
        <v>250000</v>
      </c>
      <c r="P384" s="45">
        <f t="shared" ref="P384" si="129">K384/H384</f>
        <v>907.11175616835988</v>
      </c>
      <c r="Q384" s="51">
        <v>9673</v>
      </c>
      <c r="R384" s="73" t="s">
        <v>95</v>
      </c>
      <c r="S384" s="59"/>
      <c r="T384" s="148"/>
      <c r="U384" s="148"/>
      <c r="V384" s="148"/>
      <c r="W384" s="148"/>
      <c r="X384" s="148"/>
      <c r="Y384" s="148"/>
      <c r="Z384" s="148"/>
      <c r="AA384" s="148"/>
      <c r="AB384" s="148"/>
      <c r="AC384" s="148"/>
      <c r="AD384" s="148"/>
      <c r="AE384" s="148"/>
      <c r="AF384" s="148"/>
      <c r="AG384" s="148"/>
      <c r="AH384" s="148"/>
      <c r="AI384" s="148"/>
      <c r="AJ384" s="148"/>
      <c r="AK384" s="148"/>
      <c r="AL384" s="148"/>
      <c r="AM384" s="148"/>
      <c r="AN384" s="148"/>
      <c r="AO384" s="148"/>
      <c r="AP384" s="148"/>
      <c r="AQ384" s="148"/>
      <c r="AR384" s="148"/>
      <c r="AS384" s="148"/>
      <c r="AT384" s="148"/>
      <c r="AU384" s="148"/>
      <c r="AV384" s="148"/>
      <c r="AW384" s="148"/>
      <c r="AX384" s="148"/>
      <c r="AY384" s="148"/>
      <c r="AZ384" s="148"/>
      <c r="BA384" s="148"/>
      <c r="BB384" s="148"/>
      <c r="BC384" s="148"/>
      <c r="BD384" s="148"/>
      <c r="BE384" s="148"/>
      <c r="BF384" s="148"/>
      <c r="BG384" s="148"/>
      <c r="BH384" s="148"/>
      <c r="BI384" s="148"/>
      <c r="BJ384" s="148"/>
      <c r="BK384" s="148"/>
      <c r="BL384" s="148"/>
      <c r="BM384" s="148"/>
      <c r="BN384" s="148"/>
      <c r="BO384" s="148"/>
      <c r="BP384" s="148"/>
      <c r="BQ384" s="148"/>
      <c r="BR384" s="148"/>
      <c r="BS384" s="148"/>
      <c r="BT384" s="148"/>
      <c r="BU384" s="148"/>
      <c r="BV384" s="148"/>
      <c r="BW384" s="148"/>
      <c r="BX384" s="148"/>
      <c r="BY384" s="148"/>
      <c r="BZ384" s="148"/>
      <c r="CA384" s="148"/>
      <c r="CB384" s="148"/>
      <c r="CC384" s="148"/>
      <c r="CD384" s="148"/>
      <c r="CE384" s="148"/>
      <c r="CF384" s="148"/>
      <c r="CG384" s="148"/>
      <c r="CH384" s="148"/>
      <c r="CI384" s="148"/>
      <c r="CJ384" s="148"/>
      <c r="CK384" s="148"/>
      <c r="CL384" s="148"/>
      <c r="CM384" s="148"/>
      <c r="CN384" s="148"/>
      <c r="CO384" s="148"/>
      <c r="CP384" s="148"/>
      <c r="CQ384" s="148"/>
      <c r="CR384" s="148"/>
      <c r="CS384" s="148"/>
      <c r="CT384" s="148"/>
      <c r="CU384" s="148"/>
      <c r="CV384" s="148"/>
      <c r="CW384" s="148"/>
      <c r="CX384" s="148"/>
      <c r="CY384" s="148"/>
      <c r="CZ384" s="148"/>
      <c r="DA384" s="148"/>
      <c r="DB384" s="148"/>
      <c r="DC384" s="148"/>
      <c r="DD384" s="148"/>
      <c r="DE384" s="148"/>
      <c r="DF384" s="148"/>
      <c r="DG384" s="148"/>
      <c r="DH384" s="148"/>
      <c r="DI384" s="148"/>
      <c r="DJ384" s="148"/>
      <c r="DK384" s="148"/>
      <c r="DL384" s="148"/>
      <c r="DM384" s="148"/>
      <c r="DN384" s="148"/>
      <c r="DO384" s="148"/>
      <c r="DP384" s="148"/>
      <c r="DQ384" s="148"/>
      <c r="DR384" s="148"/>
      <c r="DS384" s="148"/>
      <c r="DT384" s="148"/>
      <c r="DU384" s="148"/>
      <c r="DV384" s="148"/>
      <c r="DW384" s="148"/>
      <c r="DX384" s="148"/>
      <c r="DY384" s="148"/>
      <c r="DZ384" s="148"/>
      <c r="EA384" s="148"/>
      <c r="EB384" s="148"/>
      <c r="EC384" s="148"/>
      <c r="ED384" s="148"/>
      <c r="EE384" s="148"/>
      <c r="EF384" s="148"/>
      <c r="EG384" s="148"/>
      <c r="EH384" s="148"/>
      <c r="EI384" s="148"/>
      <c r="EJ384" s="148"/>
      <c r="EK384" s="148"/>
      <c r="EL384" s="148"/>
      <c r="EM384" s="148"/>
      <c r="EN384" s="148"/>
      <c r="EO384" s="148"/>
      <c r="EP384" s="148"/>
      <c r="EQ384" s="148"/>
      <c r="ER384" s="148"/>
      <c r="ES384" s="148"/>
      <c r="ET384" s="148"/>
      <c r="EU384" s="148"/>
      <c r="EV384" s="148"/>
      <c r="EW384" s="148"/>
      <c r="EX384" s="148"/>
      <c r="EY384" s="148"/>
      <c r="EZ384" s="148"/>
      <c r="FA384" s="148"/>
      <c r="FB384" s="148"/>
      <c r="FC384" s="148"/>
      <c r="FD384" s="148"/>
      <c r="FE384" s="148"/>
      <c r="FF384" s="148"/>
      <c r="FG384" s="148"/>
      <c r="FH384" s="148"/>
      <c r="FI384" s="148"/>
      <c r="FJ384" s="148"/>
      <c r="FK384" s="148"/>
      <c r="FL384" s="148"/>
      <c r="FM384" s="148"/>
      <c r="FN384" s="148"/>
      <c r="FO384" s="148"/>
      <c r="FP384" s="148"/>
      <c r="FQ384" s="148"/>
      <c r="FR384" s="148"/>
      <c r="FS384" s="148"/>
      <c r="FT384" s="148"/>
      <c r="FU384" s="148"/>
      <c r="FV384" s="148"/>
      <c r="FW384" s="148"/>
      <c r="FX384" s="148"/>
      <c r="FY384" s="148"/>
      <c r="FZ384" s="148"/>
      <c r="GA384" s="148"/>
      <c r="GB384" s="148"/>
      <c r="GC384" s="148"/>
      <c r="GD384" s="148"/>
      <c r="GE384" s="148"/>
      <c r="GF384" s="148"/>
      <c r="GG384" s="148"/>
      <c r="GH384" s="148"/>
      <c r="GI384" s="148"/>
      <c r="GJ384" s="148"/>
      <c r="GK384" s="148"/>
      <c r="GL384" s="148"/>
      <c r="GM384" s="148"/>
      <c r="GN384" s="148"/>
      <c r="GO384" s="148"/>
      <c r="GP384" s="148"/>
      <c r="GQ384" s="148"/>
      <c r="GR384" s="148"/>
      <c r="GS384" s="148"/>
      <c r="GT384" s="148"/>
      <c r="GU384" s="148"/>
      <c r="GV384" s="148"/>
      <c r="GW384" s="148"/>
      <c r="GX384" s="148"/>
      <c r="GY384" s="148"/>
    </row>
    <row r="385" spans="1:21" s="15" customFormat="1" ht="34.9" customHeight="1" x14ac:dyDescent="0.25">
      <c r="A385" s="167" t="s">
        <v>2382</v>
      </c>
      <c r="B385" s="167"/>
      <c r="C385" s="167"/>
      <c r="D385" s="167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58"/>
      <c r="T385" s="16"/>
      <c r="U385" s="16"/>
    </row>
    <row r="386" spans="1:21" ht="34.9" customHeight="1" x14ac:dyDescent="0.25">
      <c r="A386" s="166" t="s">
        <v>44</v>
      </c>
      <c r="B386" s="166"/>
      <c r="C386" s="148" t="s">
        <v>21</v>
      </c>
      <c r="D386" s="148" t="s">
        <v>21</v>
      </c>
      <c r="E386" s="148" t="s">
        <v>21</v>
      </c>
      <c r="F386" s="106" t="s">
        <v>21</v>
      </c>
      <c r="G386" s="106" t="s">
        <v>21</v>
      </c>
      <c r="H386" s="107">
        <f>SUM(H387)</f>
        <v>375</v>
      </c>
      <c r="I386" s="107">
        <f t="shared" ref="I386:O386" si="130">SUM(I387)</f>
        <v>0</v>
      </c>
      <c r="J386" s="107">
        <f t="shared" si="130"/>
        <v>257.76</v>
      </c>
      <c r="K386" s="107">
        <f t="shared" si="130"/>
        <v>4100000</v>
      </c>
      <c r="L386" s="107">
        <f t="shared" si="130"/>
        <v>0</v>
      </c>
      <c r="M386" s="107">
        <f t="shared" si="130"/>
        <v>0</v>
      </c>
      <c r="N386" s="107">
        <f t="shared" si="130"/>
        <v>0</v>
      </c>
      <c r="O386" s="107">
        <f t="shared" si="130"/>
        <v>4100000</v>
      </c>
      <c r="P386" s="34">
        <f>K386/H386</f>
        <v>10933.333333333334</v>
      </c>
      <c r="Q386" s="108" t="s">
        <v>21</v>
      </c>
      <c r="R386" s="109" t="s">
        <v>21</v>
      </c>
    </row>
    <row r="387" spans="1:21" ht="24" customHeight="1" x14ac:dyDescent="0.25">
      <c r="A387" s="73" t="s">
        <v>1465</v>
      </c>
      <c r="B387" s="46" t="s">
        <v>893</v>
      </c>
      <c r="C387" s="156">
        <v>1956</v>
      </c>
      <c r="D387" s="156" t="s">
        <v>239</v>
      </c>
      <c r="E387" s="76" t="s">
        <v>20</v>
      </c>
      <c r="F387" s="75">
        <v>2</v>
      </c>
      <c r="G387" s="75">
        <v>2</v>
      </c>
      <c r="H387" s="45">
        <v>375</v>
      </c>
      <c r="I387" s="45">
        <v>0</v>
      </c>
      <c r="J387" s="45">
        <v>257.76</v>
      </c>
      <c r="K387" s="37">
        <f t="shared" ref="K387" si="131">SUM(L387:O387)</f>
        <v>4100000</v>
      </c>
      <c r="L387" s="45">
        <v>0</v>
      </c>
      <c r="M387" s="45">
        <v>0</v>
      </c>
      <c r="N387" s="45">
        <v>0</v>
      </c>
      <c r="O387" s="48">
        <v>4100000</v>
      </c>
      <c r="P387" s="45">
        <f t="shared" ref="P387" si="132">K387/H387</f>
        <v>10933.333333333334</v>
      </c>
      <c r="Q387" s="51">
        <v>9673</v>
      </c>
      <c r="R387" s="73" t="s">
        <v>95</v>
      </c>
    </row>
    <row r="388" spans="1:21" s="16" customFormat="1" ht="34.9" customHeight="1" x14ac:dyDescent="0.25">
      <c r="A388" s="167" t="s">
        <v>2383</v>
      </c>
      <c r="B388" s="167"/>
      <c r="C388" s="167"/>
      <c r="D388" s="167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67"/>
    </row>
    <row r="389" spans="1:21" ht="34.9" customHeight="1" x14ac:dyDescent="0.25">
      <c r="A389" s="166" t="s">
        <v>92</v>
      </c>
      <c r="B389" s="166"/>
      <c r="C389" s="148" t="s">
        <v>21</v>
      </c>
      <c r="D389" s="148" t="s">
        <v>21</v>
      </c>
      <c r="E389" s="148" t="s">
        <v>21</v>
      </c>
      <c r="F389" s="106" t="s">
        <v>21</v>
      </c>
      <c r="G389" s="106" t="s">
        <v>21</v>
      </c>
      <c r="H389" s="107">
        <f>SUM(H390:H403)</f>
        <v>13196.6</v>
      </c>
      <c r="I389" s="107">
        <f t="shared" ref="I389:O389" si="133">SUM(I390:I403)</f>
        <v>2771.6</v>
      </c>
      <c r="J389" s="107">
        <f t="shared" si="133"/>
        <v>10425</v>
      </c>
      <c r="K389" s="107">
        <f t="shared" si="133"/>
        <v>70339096</v>
      </c>
      <c r="L389" s="107">
        <f t="shared" si="133"/>
        <v>0</v>
      </c>
      <c r="M389" s="107">
        <f t="shared" si="133"/>
        <v>0</v>
      </c>
      <c r="N389" s="107">
        <f t="shared" si="133"/>
        <v>0</v>
      </c>
      <c r="O389" s="107">
        <f t="shared" si="133"/>
        <v>70339096</v>
      </c>
      <c r="P389" s="34">
        <f t="shared" ref="P389:P403" si="134">K389/H389</f>
        <v>5330.0922965006139</v>
      </c>
      <c r="Q389" s="108" t="s">
        <v>21</v>
      </c>
      <c r="R389" s="109" t="s">
        <v>21</v>
      </c>
    </row>
    <row r="390" spans="1:21" ht="25.15" customHeight="1" x14ac:dyDescent="0.25">
      <c r="A390" s="74" t="s">
        <v>1466</v>
      </c>
      <c r="B390" s="46" t="s">
        <v>894</v>
      </c>
      <c r="C390" s="76">
        <v>1987</v>
      </c>
      <c r="D390" s="156" t="s">
        <v>239</v>
      </c>
      <c r="E390" s="76" t="s">
        <v>22</v>
      </c>
      <c r="F390" s="75">
        <v>5</v>
      </c>
      <c r="G390" s="75">
        <v>4</v>
      </c>
      <c r="H390" s="47">
        <v>4307.1000000000004</v>
      </c>
      <c r="I390" s="47">
        <v>0</v>
      </c>
      <c r="J390" s="47">
        <v>4307.1000000000004</v>
      </c>
      <c r="K390" s="37">
        <f t="shared" ref="K390:K403" si="135">SUM(L390:O390)</f>
        <v>3560000</v>
      </c>
      <c r="L390" s="45">
        <v>0</v>
      </c>
      <c r="M390" s="45">
        <v>0</v>
      </c>
      <c r="N390" s="45">
        <v>0</v>
      </c>
      <c r="O390" s="49">
        <v>3560000</v>
      </c>
      <c r="P390" s="45">
        <f t="shared" si="134"/>
        <v>826.54222098395667</v>
      </c>
      <c r="Q390" s="51">
        <v>9673</v>
      </c>
      <c r="R390" s="74" t="s">
        <v>97</v>
      </c>
      <c r="S390" s="2"/>
      <c r="T390" s="2"/>
      <c r="U390" s="2"/>
    </row>
    <row r="391" spans="1:21" ht="25.15" customHeight="1" x14ac:dyDescent="0.25">
      <c r="A391" s="74" t="s">
        <v>1467</v>
      </c>
      <c r="B391" s="55" t="s">
        <v>2194</v>
      </c>
      <c r="C391" s="156">
        <v>1965</v>
      </c>
      <c r="D391" s="156" t="s">
        <v>239</v>
      </c>
      <c r="E391" s="156" t="s">
        <v>20</v>
      </c>
      <c r="F391" s="156">
        <v>2</v>
      </c>
      <c r="G391" s="156">
        <v>1</v>
      </c>
      <c r="H391" s="49">
        <f t="shared" ref="H391:H403" si="136">I391+J391</f>
        <v>646</v>
      </c>
      <c r="I391" s="49">
        <v>224</v>
      </c>
      <c r="J391" s="49">
        <v>422</v>
      </c>
      <c r="K391" s="37">
        <f t="shared" si="135"/>
        <v>7384700</v>
      </c>
      <c r="L391" s="45">
        <v>0</v>
      </c>
      <c r="M391" s="45">
        <v>0</v>
      </c>
      <c r="N391" s="45">
        <v>0</v>
      </c>
      <c r="O391" s="49">
        <v>7384700</v>
      </c>
      <c r="P391" s="45">
        <f t="shared" si="134"/>
        <v>11431.424148606811</v>
      </c>
      <c r="Q391" s="51">
        <v>9673</v>
      </c>
      <c r="R391" s="73" t="s">
        <v>96</v>
      </c>
      <c r="S391" s="2"/>
      <c r="T391" s="2"/>
      <c r="U391" s="2"/>
    </row>
    <row r="392" spans="1:21" ht="25.15" customHeight="1" x14ac:dyDescent="0.25">
      <c r="A392" s="74" t="s">
        <v>1468</v>
      </c>
      <c r="B392" s="55" t="s">
        <v>301</v>
      </c>
      <c r="C392" s="156">
        <v>1964</v>
      </c>
      <c r="D392" s="156">
        <v>1999</v>
      </c>
      <c r="E392" s="156" t="s">
        <v>20</v>
      </c>
      <c r="F392" s="156">
        <v>2</v>
      </c>
      <c r="G392" s="156">
        <v>1</v>
      </c>
      <c r="H392" s="49">
        <f t="shared" si="136"/>
        <v>658.4</v>
      </c>
      <c r="I392" s="49">
        <v>356.4</v>
      </c>
      <c r="J392" s="49">
        <v>302</v>
      </c>
      <c r="K392" s="37">
        <f t="shared" si="135"/>
        <v>3918720</v>
      </c>
      <c r="L392" s="45">
        <v>0</v>
      </c>
      <c r="M392" s="45">
        <v>0</v>
      </c>
      <c r="N392" s="45">
        <v>0</v>
      </c>
      <c r="O392" s="49">
        <v>3918720</v>
      </c>
      <c r="P392" s="45">
        <f t="shared" si="134"/>
        <v>5951.8833535844469</v>
      </c>
      <c r="Q392" s="51">
        <v>9673</v>
      </c>
      <c r="R392" s="73" t="s">
        <v>96</v>
      </c>
      <c r="S392" s="2"/>
      <c r="T392" s="2"/>
      <c r="U392" s="2"/>
    </row>
    <row r="393" spans="1:21" ht="25.15" customHeight="1" x14ac:dyDescent="0.25">
      <c r="A393" s="74" t="s">
        <v>1469</v>
      </c>
      <c r="B393" s="55" t="s">
        <v>302</v>
      </c>
      <c r="C393" s="156">
        <v>1964</v>
      </c>
      <c r="D393" s="156" t="s">
        <v>239</v>
      </c>
      <c r="E393" s="156" t="s">
        <v>20</v>
      </c>
      <c r="F393" s="156">
        <v>2</v>
      </c>
      <c r="G393" s="156">
        <v>2</v>
      </c>
      <c r="H393" s="49">
        <f t="shared" si="136"/>
        <v>650.5</v>
      </c>
      <c r="I393" s="49">
        <v>225.4</v>
      </c>
      <c r="J393" s="49">
        <v>425.1</v>
      </c>
      <c r="K393" s="37">
        <f t="shared" si="135"/>
        <v>6847630</v>
      </c>
      <c r="L393" s="45">
        <v>0</v>
      </c>
      <c r="M393" s="45">
        <v>0</v>
      </c>
      <c r="N393" s="45">
        <v>0</v>
      </c>
      <c r="O393" s="49">
        <v>6847630</v>
      </c>
      <c r="P393" s="45">
        <f t="shared" si="134"/>
        <v>10526.717909300538</v>
      </c>
      <c r="Q393" s="51">
        <v>9673</v>
      </c>
      <c r="R393" s="73" t="s">
        <v>96</v>
      </c>
      <c r="S393" s="2"/>
      <c r="T393" s="2"/>
      <c r="U393" s="2"/>
    </row>
    <row r="394" spans="1:21" ht="25.15" customHeight="1" x14ac:dyDescent="0.25">
      <c r="A394" s="74" t="s">
        <v>1470</v>
      </c>
      <c r="B394" s="55" t="s">
        <v>303</v>
      </c>
      <c r="C394" s="156">
        <v>1962</v>
      </c>
      <c r="D394" s="156" t="s">
        <v>239</v>
      </c>
      <c r="E394" s="156" t="s">
        <v>20</v>
      </c>
      <c r="F394" s="156">
        <v>3</v>
      </c>
      <c r="G394" s="156">
        <v>2</v>
      </c>
      <c r="H394" s="49">
        <f t="shared" si="136"/>
        <v>921.7</v>
      </c>
      <c r="I394" s="49">
        <v>351.5</v>
      </c>
      <c r="J394" s="49">
        <v>570.20000000000005</v>
      </c>
      <c r="K394" s="37">
        <f t="shared" si="135"/>
        <v>8954606</v>
      </c>
      <c r="L394" s="45">
        <v>0</v>
      </c>
      <c r="M394" s="45">
        <v>0</v>
      </c>
      <c r="N394" s="45">
        <v>0</v>
      </c>
      <c r="O394" s="49">
        <v>8954606</v>
      </c>
      <c r="P394" s="45">
        <f t="shared" si="134"/>
        <v>9715.3151784745569</v>
      </c>
      <c r="Q394" s="51">
        <v>9673</v>
      </c>
      <c r="R394" s="74" t="s">
        <v>95</v>
      </c>
      <c r="S394" s="2"/>
      <c r="T394" s="2"/>
      <c r="U394" s="2"/>
    </row>
    <row r="395" spans="1:21" ht="25.15" customHeight="1" x14ac:dyDescent="0.25">
      <c r="A395" s="74" t="s">
        <v>1471</v>
      </c>
      <c r="B395" s="55" t="s">
        <v>304</v>
      </c>
      <c r="C395" s="156">
        <v>1962</v>
      </c>
      <c r="D395" s="156" t="s">
        <v>239</v>
      </c>
      <c r="E395" s="156" t="s">
        <v>20</v>
      </c>
      <c r="F395" s="156">
        <v>2</v>
      </c>
      <c r="G395" s="156">
        <v>2</v>
      </c>
      <c r="H395" s="49">
        <f t="shared" si="136"/>
        <v>385.5</v>
      </c>
      <c r="I395" s="49">
        <v>121.6</v>
      </c>
      <c r="J395" s="49">
        <v>263.89999999999998</v>
      </c>
      <c r="K395" s="37">
        <f t="shared" si="135"/>
        <v>4688650</v>
      </c>
      <c r="L395" s="45">
        <v>0</v>
      </c>
      <c r="M395" s="45">
        <v>0</v>
      </c>
      <c r="N395" s="45">
        <v>0</v>
      </c>
      <c r="O395" s="49">
        <v>4688650</v>
      </c>
      <c r="P395" s="45">
        <f t="shared" si="134"/>
        <v>12162.516212710765</v>
      </c>
      <c r="Q395" s="51">
        <v>9673</v>
      </c>
      <c r="R395" s="74" t="s">
        <v>95</v>
      </c>
      <c r="S395" s="2"/>
      <c r="T395" s="2"/>
      <c r="U395" s="2"/>
    </row>
    <row r="396" spans="1:21" ht="25.15" customHeight="1" x14ac:dyDescent="0.25">
      <c r="A396" s="74" t="s">
        <v>1472</v>
      </c>
      <c r="B396" s="55" t="s">
        <v>305</v>
      </c>
      <c r="C396" s="156">
        <v>1965</v>
      </c>
      <c r="D396" s="156" t="s">
        <v>239</v>
      </c>
      <c r="E396" s="156" t="s">
        <v>20</v>
      </c>
      <c r="F396" s="156">
        <v>2</v>
      </c>
      <c r="G396" s="156">
        <v>2</v>
      </c>
      <c r="H396" s="49">
        <f t="shared" si="136"/>
        <v>385.5</v>
      </c>
      <c r="I396" s="49">
        <v>121.6</v>
      </c>
      <c r="J396" s="49">
        <v>263.89999999999998</v>
      </c>
      <c r="K396" s="37">
        <f t="shared" si="135"/>
        <v>3061090</v>
      </c>
      <c r="L396" s="45">
        <v>0</v>
      </c>
      <c r="M396" s="45">
        <v>0</v>
      </c>
      <c r="N396" s="45">
        <v>0</v>
      </c>
      <c r="O396" s="49">
        <v>3061090</v>
      </c>
      <c r="P396" s="45">
        <f t="shared" si="134"/>
        <v>7940.5706874189364</v>
      </c>
      <c r="Q396" s="51">
        <v>9673</v>
      </c>
      <c r="R396" s="74" t="s">
        <v>97</v>
      </c>
      <c r="S396" s="2"/>
      <c r="T396" s="2"/>
      <c r="U396" s="2"/>
    </row>
    <row r="397" spans="1:21" ht="25.15" customHeight="1" x14ac:dyDescent="0.25">
      <c r="A397" s="74" t="s">
        <v>1473</v>
      </c>
      <c r="B397" s="55" t="s">
        <v>306</v>
      </c>
      <c r="C397" s="156">
        <v>1960</v>
      </c>
      <c r="D397" s="156" t="s">
        <v>239</v>
      </c>
      <c r="E397" s="156" t="s">
        <v>20</v>
      </c>
      <c r="F397" s="156">
        <v>2</v>
      </c>
      <c r="G397" s="156">
        <v>1</v>
      </c>
      <c r="H397" s="49">
        <f t="shared" si="136"/>
        <v>248.3</v>
      </c>
      <c r="I397" s="49">
        <v>53</v>
      </c>
      <c r="J397" s="49">
        <v>195.3</v>
      </c>
      <c r="K397" s="37">
        <f t="shared" si="135"/>
        <v>903360</v>
      </c>
      <c r="L397" s="45">
        <v>0</v>
      </c>
      <c r="M397" s="45">
        <v>0</v>
      </c>
      <c r="N397" s="45">
        <v>0</v>
      </c>
      <c r="O397" s="49">
        <v>903360</v>
      </c>
      <c r="P397" s="45">
        <f t="shared" si="134"/>
        <v>3638.1796214256947</v>
      </c>
      <c r="Q397" s="51">
        <v>9673</v>
      </c>
      <c r="R397" s="74" t="s">
        <v>95</v>
      </c>
      <c r="S397" s="2"/>
      <c r="T397" s="2"/>
      <c r="U397" s="2"/>
    </row>
    <row r="398" spans="1:21" ht="25.15" customHeight="1" x14ac:dyDescent="0.25">
      <c r="A398" s="74" t="s">
        <v>1474</v>
      </c>
      <c r="B398" s="55" t="s">
        <v>307</v>
      </c>
      <c r="C398" s="156">
        <v>1960</v>
      </c>
      <c r="D398" s="156" t="s">
        <v>239</v>
      </c>
      <c r="E398" s="156" t="s">
        <v>20</v>
      </c>
      <c r="F398" s="156">
        <v>2</v>
      </c>
      <c r="G398" s="156">
        <v>2</v>
      </c>
      <c r="H398" s="49">
        <f t="shared" si="136"/>
        <v>432</v>
      </c>
      <c r="I398" s="49">
        <v>45.1</v>
      </c>
      <c r="J398" s="49">
        <v>386.9</v>
      </c>
      <c r="K398" s="37">
        <f t="shared" si="135"/>
        <v>1797440</v>
      </c>
      <c r="L398" s="45">
        <v>0</v>
      </c>
      <c r="M398" s="45">
        <v>0</v>
      </c>
      <c r="N398" s="45">
        <v>0</v>
      </c>
      <c r="O398" s="49">
        <v>1797440</v>
      </c>
      <c r="P398" s="45">
        <f t="shared" si="134"/>
        <v>4160.7407407407409</v>
      </c>
      <c r="Q398" s="51">
        <v>9673</v>
      </c>
      <c r="R398" s="74" t="s">
        <v>95</v>
      </c>
      <c r="S398" s="2"/>
      <c r="T398" s="2"/>
      <c r="U398" s="2"/>
    </row>
    <row r="399" spans="1:21" ht="25.15" customHeight="1" x14ac:dyDescent="0.25">
      <c r="A399" s="74" t="s">
        <v>1475</v>
      </c>
      <c r="B399" s="55" t="s">
        <v>308</v>
      </c>
      <c r="C399" s="156">
        <v>1964</v>
      </c>
      <c r="D399" s="156" t="s">
        <v>239</v>
      </c>
      <c r="E399" s="156" t="s">
        <v>20</v>
      </c>
      <c r="F399" s="156">
        <v>4</v>
      </c>
      <c r="G399" s="156">
        <v>2</v>
      </c>
      <c r="H399" s="49">
        <f t="shared" si="136"/>
        <v>1299.9000000000001</v>
      </c>
      <c r="I399" s="49">
        <v>460.2</v>
      </c>
      <c r="J399" s="49">
        <v>839.7</v>
      </c>
      <c r="K399" s="37">
        <f t="shared" si="135"/>
        <v>12347470</v>
      </c>
      <c r="L399" s="45">
        <v>0</v>
      </c>
      <c r="M399" s="45">
        <v>0</v>
      </c>
      <c r="N399" s="45">
        <v>0</v>
      </c>
      <c r="O399" s="49">
        <v>12347470</v>
      </c>
      <c r="P399" s="45">
        <f t="shared" si="134"/>
        <v>9498.7845218862985</v>
      </c>
      <c r="Q399" s="51">
        <v>9673</v>
      </c>
      <c r="R399" s="73" t="s">
        <v>96</v>
      </c>
      <c r="S399" s="2"/>
      <c r="T399" s="2"/>
      <c r="U399" s="2"/>
    </row>
    <row r="400" spans="1:21" ht="25.15" customHeight="1" x14ac:dyDescent="0.25">
      <c r="A400" s="74" t="s">
        <v>1476</v>
      </c>
      <c r="B400" s="55" t="s">
        <v>309</v>
      </c>
      <c r="C400" s="156">
        <v>1965</v>
      </c>
      <c r="D400" s="156" t="s">
        <v>239</v>
      </c>
      <c r="E400" s="156" t="s">
        <v>20</v>
      </c>
      <c r="F400" s="156">
        <v>4</v>
      </c>
      <c r="G400" s="156">
        <v>2</v>
      </c>
      <c r="H400" s="49">
        <f t="shared" si="136"/>
        <v>1965.5</v>
      </c>
      <c r="I400" s="49">
        <v>344.3</v>
      </c>
      <c r="J400" s="49">
        <v>1621.2</v>
      </c>
      <c r="K400" s="37">
        <f t="shared" si="135"/>
        <v>5996500</v>
      </c>
      <c r="L400" s="45">
        <v>0</v>
      </c>
      <c r="M400" s="45">
        <v>0</v>
      </c>
      <c r="N400" s="45">
        <v>0</v>
      </c>
      <c r="O400" s="49">
        <v>5996500</v>
      </c>
      <c r="P400" s="45">
        <f t="shared" si="134"/>
        <v>3050.8776392775376</v>
      </c>
      <c r="Q400" s="51">
        <v>9673</v>
      </c>
      <c r="R400" s="74" t="s">
        <v>97</v>
      </c>
      <c r="S400" s="2"/>
      <c r="T400" s="2"/>
      <c r="U400" s="2"/>
    </row>
    <row r="401" spans="1:21" ht="25.15" customHeight="1" x14ac:dyDescent="0.25">
      <c r="A401" s="74" t="s">
        <v>1477</v>
      </c>
      <c r="B401" s="15" t="s">
        <v>310</v>
      </c>
      <c r="C401" s="76">
        <v>1966</v>
      </c>
      <c r="D401" s="156" t="s">
        <v>239</v>
      </c>
      <c r="E401" s="76" t="s">
        <v>20</v>
      </c>
      <c r="F401" s="76">
        <v>2</v>
      </c>
      <c r="G401" s="76">
        <v>2</v>
      </c>
      <c r="H401" s="48">
        <f t="shared" si="136"/>
        <v>478.2</v>
      </c>
      <c r="I401" s="48">
        <v>178</v>
      </c>
      <c r="J401" s="48">
        <v>300.2</v>
      </c>
      <c r="K401" s="37">
        <f t="shared" si="135"/>
        <v>5419900</v>
      </c>
      <c r="L401" s="45">
        <v>0</v>
      </c>
      <c r="M401" s="45">
        <v>0</v>
      </c>
      <c r="N401" s="45">
        <v>0</v>
      </c>
      <c r="O401" s="48">
        <v>5419900</v>
      </c>
      <c r="P401" s="45">
        <f t="shared" si="134"/>
        <v>11333.960685905478</v>
      </c>
      <c r="Q401" s="51">
        <v>9673</v>
      </c>
      <c r="R401" s="74" t="s">
        <v>97</v>
      </c>
    </row>
    <row r="402" spans="1:21" ht="25.15" customHeight="1" x14ac:dyDescent="0.25">
      <c r="A402" s="74" t="s">
        <v>1478</v>
      </c>
      <c r="B402" s="15" t="s">
        <v>311</v>
      </c>
      <c r="C402" s="76">
        <v>1966</v>
      </c>
      <c r="D402" s="156" t="s">
        <v>239</v>
      </c>
      <c r="E402" s="76" t="s">
        <v>20</v>
      </c>
      <c r="F402" s="76">
        <v>2</v>
      </c>
      <c r="G402" s="76">
        <v>2</v>
      </c>
      <c r="H402" s="48">
        <f t="shared" si="136"/>
        <v>428.29999999999995</v>
      </c>
      <c r="I402" s="48">
        <v>168.9</v>
      </c>
      <c r="J402" s="48">
        <v>259.39999999999998</v>
      </c>
      <c r="K402" s="37">
        <f t="shared" si="135"/>
        <v>3839200</v>
      </c>
      <c r="L402" s="45">
        <v>0</v>
      </c>
      <c r="M402" s="45">
        <v>0</v>
      </c>
      <c r="N402" s="45">
        <v>0</v>
      </c>
      <c r="O402" s="48">
        <v>3839200</v>
      </c>
      <c r="P402" s="45">
        <f t="shared" si="134"/>
        <v>8963.8104132617336</v>
      </c>
      <c r="Q402" s="51">
        <v>9673</v>
      </c>
      <c r="R402" s="74" t="s">
        <v>97</v>
      </c>
    </row>
    <row r="403" spans="1:21" ht="25.15" customHeight="1" x14ac:dyDescent="0.25">
      <c r="A403" s="74" t="s">
        <v>1479</v>
      </c>
      <c r="B403" s="15" t="s">
        <v>312</v>
      </c>
      <c r="C403" s="76">
        <v>1963</v>
      </c>
      <c r="D403" s="76">
        <v>2010</v>
      </c>
      <c r="E403" s="76" t="s">
        <v>20</v>
      </c>
      <c r="F403" s="76">
        <v>2</v>
      </c>
      <c r="G403" s="76">
        <v>2</v>
      </c>
      <c r="H403" s="48">
        <f t="shared" si="136"/>
        <v>389.70000000000005</v>
      </c>
      <c r="I403" s="48">
        <v>121.6</v>
      </c>
      <c r="J403" s="48">
        <v>268.10000000000002</v>
      </c>
      <c r="K403" s="37">
        <f t="shared" si="135"/>
        <v>1619830</v>
      </c>
      <c r="L403" s="45">
        <v>0</v>
      </c>
      <c r="M403" s="45">
        <v>0</v>
      </c>
      <c r="N403" s="45">
        <v>0</v>
      </c>
      <c r="O403" s="48">
        <v>1619830</v>
      </c>
      <c r="P403" s="45">
        <f t="shared" si="134"/>
        <v>4156.6076469078771</v>
      </c>
      <c r="Q403" s="51">
        <v>9673</v>
      </c>
      <c r="R403" s="73" t="s">
        <v>96</v>
      </c>
    </row>
    <row r="404" spans="1:21" s="16" customFormat="1" ht="34.9" customHeight="1" x14ac:dyDescent="0.25">
      <c r="A404" s="167" t="s">
        <v>2384</v>
      </c>
      <c r="B404" s="167"/>
      <c r="C404" s="167"/>
      <c r="D404" s="167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67"/>
    </row>
    <row r="405" spans="1:21" ht="34.9" customHeight="1" x14ac:dyDescent="0.25">
      <c r="A405" s="166" t="s">
        <v>84</v>
      </c>
      <c r="B405" s="166"/>
      <c r="C405" s="148" t="s">
        <v>21</v>
      </c>
      <c r="D405" s="148" t="s">
        <v>21</v>
      </c>
      <c r="E405" s="148" t="s">
        <v>21</v>
      </c>
      <c r="F405" s="106" t="s">
        <v>21</v>
      </c>
      <c r="G405" s="106" t="s">
        <v>21</v>
      </c>
      <c r="H405" s="107">
        <f>SUM(H406:H420)</f>
        <v>5863.7000000000007</v>
      </c>
      <c r="I405" s="107">
        <f t="shared" ref="I405:O405" si="137">SUM(I406:I420)</f>
        <v>667.6</v>
      </c>
      <c r="J405" s="107">
        <f t="shared" si="137"/>
        <v>5196.0999999999995</v>
      </c>
      <c r="K405" s="107">
        <f t="shared" si="137"/>
        <v>51253440</v>
      </c>
      <c r="L405" s="107">
        <f t="shared" si="137"/>
        <v>0</v>
      </c>
      <c r="M405" s="107">
        <f t="shared" si="137"/>
        <v>0</v>
      </c>
      <c r="N405" s="107">
        <f t="shared" si="137"/>
        <v>0</v>
      </c>
      <c r="O405" s="107">
        <f t="shared" si="137"/>
        <v>51253440</v>
      </c>
      <c r="P405" s="34">
        <f t="shared" ref="P405" si="138">K405/H405</f>
        <v>8740.8018827702635</v>
      </c>
      <c r="Q405" s="108" t="s">
        <v>21</v>
      </c>
      <c r="R405" s="109" t="s">
        <v>21</v>
      </c>
    </row>
    <row r="406" spans="1:21" ht="25.15" customHeight="1" x14ac:dyDescent="0.25">
      <c r="A406" s="73" t="s">
        <v>1480</v>
      </c>
      <c r="B406" s="15" t="s">
        <v>318</v>
      </c>
      <c r="C406" s="76">
        <v>1961</v>
      </c>
      <c r="D406" s="76">
        <v>2014</v>
      </c>
      <c r="E406" s="76" t="s">
        <v>20</v>
      </c>
      <c r="F406" s="76">
        <v>2</v>
      </c>
      <c r="G406" s="76">
        <v>1</v>
      </c>
      <c r="H406" s="19">
        <f t="shared" ref="H406:H412" si="139">I406+J406</f>
        <v>272.3</v>
      </c>
      <c r="I406" s="19">
        <v>89.5</v>
      </c>
      <c r="J406" s="19">
        <v>182.8</v>
      </c>
      <c r="K406" s="37">
        <f t="shared" ref="K406:K420" si="140">SUM(L406:O406)</f>
        <v>1791010</v>
      </c>
      <c r="L406" s="45">
        <v>0</v>
      </c>
      <c r="M406" s="45">
        <v>0</v>
      </c>
      <c r="N406" s="45">
        <v>0</v>
      </c>
      <c r="O406" s="19">
        <v>1791010</v>
      </c>
      <c r="P406" s="45">
        <f t="shared" ref="P406:P420" si="141">K406/H406</f>
        <v>6577.3411678295997</v>
      </c>
      <c r="Q406" s="51">
        <v>9673</v>
      </c>
      <c r="R406" s="73" t="s">
        <v>95</v>
      </c>
    </row>
    <row r="407" spans="1:21" ht="25.15" customHeight="1" x14ac:dyDescent="0.25">
      <c r="A407" s="73" t="s">
        <v>1481</v>
      </c>
      <c r="B407" s="15" t="s">
        <v>319</v>
      </c>
      <c r="C407" s="76">
        <v>1963</v>
      </c>
      <c r="D407" s="76">
        <v>2009</v>
      </c>
      <c r="E407" s="76" t="s">
        <v>20</v>
      </c>
      <c r="F407" s="76">
        <v>2</v>
      </c>
      <c r="G407" s="76">
        <v>2</v>
      </c>
      <c r="H407" s="19">
        <f t="shared" si="139"/>
        <v>415.4</v>
      </c>
      <c r="I407" s="19">
        <v>108.2</v>
      </c>
      <c r="J407" s="19">
        <v>307.2</v>
      </c>
      <c r="K407" s="37">
        <f t="shared" si="140"/>
        <v>1577580</v>
      </c>
      <c r="L407" s="45">
        <v>0</v>
      </c>
      <c r="M407" s="45">
        <v>0</v>
      </c>
      <c r="N407" s="45">
        <v>0</v>
      </c>
      <c r="O407" s="19">
        <v>1577580</v>
      </c>
      <c r="P407" s="45">
        <f t="shared" si="141"/>
        <v>3797.7371208473764</v>
      </c>
      <c r="Q407" s="51">
        <v>9673</v>
      </c>
      <c r="R407" s="73" t="s">
        <v>95</v>
      </c>
    </row>
    <row r="408" spans="1:21" s="15" customFormat="1" ht="25.15" customHeight="1" x14ac:dyDescent="0.25">
      <c r="A408" s="73" t="s">
        <v>1482</v>
      </c>
      <c r="B408" s="15" t="s">
        <v>332</v>
      </c>
      <c r="C408" s="76">
        <v>1965</v>
      </c>
      <c r="D408" s="156" t="s">
        <v>239</v>
      </c>
      <c r="E408" s="76" t="s">
        <v>20</v>
      </c>
      <c r="F408" s="76">
        <v>2</v>
      </c>
      <c r="G408" s="76">
        <v>2</v>
      </c>
      <c r="H408" s="19">
        <f t="shared" si="139"/>
        <v>415.90000000000003</v>
      </c>
      <c r="I408" s="19">
        <v>48.3</v>
      </c>
      <c r="J408" s="19">
        <v>367.6</v>
      </c>
      <c r="K408" s="37">
        <f t="shared" si="140"/>
        <v>5519100</v>
      </c>
      <c r="L408" s="45">
        <v>0</v>
      </c>
      <c r="M408" s="45">
        <v>0</v>
      </c>
      <c r="N408" s="45">
        <v>0</v>
      </c>
      <c r="O408" s="19">
        <v>5519100</v>
      </c>
      <c r="P408" s="45">
        <f t="shared" si="141"/>
        <v>13270.257273383024</v>
      </c>
      <c r="Q408" s="51">
        <v>9673</v>
      </c>
      <c r="R408" s="73" t="s">
        <v>96</v>
      </c>
      <c r="S408" s="58"/>
      <c r="T408" s="17"/>
      <c r="U408" s="16"/>
    </row>
    <row r="409" spans="1:21" s="15" customFormat="1" ht="25.15" customHeight="1" x14ac:dyDescent="0.25">
      <c r="A409" s="73" t="s">
        <v>1483</v>
      </c>
      <c r="B409" s="15" t="s">
        <v>333</v>
      </c>
      <c r="C409" s="76">
        <v>1965</v>
      </c>
      <c r="D409" s="156" t="s">
        <v>239</v>
      </c>
      <c r="E409" s="76" t="s">
        <v>20</v>
      </c>
      <c r="F409" s="76">
        <v>2</v>
      </c>
      <c r="G409" s="76">
        <v>2</v>
      </c>
      <c r="H409" s="19">
        <f t="shared" si="139"/>
        <v>404.7</v>
      </c>
      <c r="I409" s="19">
        <v>42.3</v>
      </c>
      <c r="J409" s="19">
        <v>362.4</v>
      </c>
      <c r="K409" s="37">
        <f t="shared" si="140"/>
        <v>5507900</v>
      </c>
      <c r="L409" s="45">
        <v>0</v>
      </c>
      <c r="M409" s="45">
        <v>0</v>
      </c>
      <c r="N409" s="45">
        <v>0</v>
      </c>
      <c r="O409" s="19">
        <v>5507900</v>
      </c>
      <c r="P409" s="45">
        <f t="shared" si="141"/>
        <v>13609.834445268099</v>
      </c>
      <c r="Q409" s="51">
        <v>9673</v>
      </c>
      <c r="R409" s="73" t="s">
        <v>96</v>
      </c>
      <c r="S409" s="67"/>
      <c r="T409" s="16"/>
      <c r="U409" s="16"/>
    </row>
    <row r="410" spans="1:21" s="15" customFormat="1" ht="25.15" customHeight="1" x14ac:dyDescent="0.25">
      <c r="A410" s="73" t="s">
        <v>1484</v>
      </c>
      <c r="B410" s="15" t="s">
        <v>334</v>
      </c>
      <c r="C410" s="76">
        <v>1983</v>
      </c>
      <c r="D410" s="156" t="s">
        <v>239</v>
      </c>
      <c r="E410" s="76" t="s">
        <v>20</v>
      </c>
      <c r="F410" s="76">
        <v>2</v>
      </c>
      <c r="G410" s="76">
        <v>2</v>
      </c>
      <c r="H410" s="19">
        <f t="shared" si="139"/>
        <v>432</v>
      </c>
      <c r="I410" s="19">
        <v>57</v>
      </c>
      <c r="J410" s="19">
        <v>375</v>
      </c>
      <c r="K410" s="37">
        <f t="shared" si="140"/>
        <v>5535200</v>
      </c>
      <c r="L410" s="45">
        <v>0</v>
      </c>
      <c r="M410" s="45">
        <v>0</v>
      </c>
      <c r="N410" s="45">
        <v>0</v>
      </c>
      <c r="O410" s="19">
        <v>5535200</v>
      </c>
      <c r="P410" s="45">
        <f t="shared" si="141"/>
        <v>12812.962962962964</v>
      </c>
      <c r="Q410" s="51">
        <v>9673</v>
      </c>
      <c r="R410" s="73" t="s">
        <v>97</v>
      </c>
      <c r="S410" s="67"/>
      <c r="T410" s="16"/>
      <c r="U410" s="16"/>
    </row>
    <row r="411" spans="1:21" s="15" customFormat="1" ht="25.15" customHeight="1" x14ac:dyDescent="0.25">
      <c r="A411" s="73" t="s">
        <v>1485</v>
      </c>
      <c r="B411" s="15" t="s">
        <v>335</v>
      </c>
      <c r="C411" s="76">
        <v>1965</v>
      </c>
      <c r="D411" s="156" t="s">
        <v>239</v>
      </c>
      <c r="E411" s="76" t="s">
        <v>20</v>
      </c>
      <c r="F411" s="76">
        <v>2</v>
      </c>
      <c r="G411" s="76">
        <v>2</v>
      </c>
      <c r="H411" s="19">
        <f t="shared" si="139"/>
        <v>407.7</v>
      </c>
      <c r="I411" s="19">
        <v>41.7</v>
      </c>
      <c r="J411" s="19">
        <v>366</v>
      </c>
      <c r="K411" s="37">
        <f t="shared" si="140"/>
        <v>5510900</v>
      </c>
      <c r="L411" s="45">
        <v>0</v>
      </c>
      <c r="M411" s="45">
        <v>0</v>
      </c>
      <c r="N411" s="45">
        <v>0</v>
      </c>
      <c r="O411" s="19">
        <v>5510900</v>
      </c>
      <c r="P411" s="45">
        <f t="shared" si="141"/>
        <v>13517.046848172677</v>
      </c>
      <c r="Q411" s="51">
        <v>9673</v>
      </c>
      <c r="R411" s="73" t="s">
        <v>96</v>
      </c>
      <c r="S411" s="67"/>
      <c r="T411" s="16"/>
      <c r="U411" s="16"/>
    </row>
    <row r="412" spans="1:21" s="15" customFormat="1" ht="25.15" customHeight="1" x14ac:dyDescent="0.25">
      <c r="A412" s="73" t="s">
        <v>1486</v>
      </c>
      <c r="B412" s="15" t="s">
        <v>336</v>
      </c>
      <c r="C412" s="76">
        <v>1963</v>
      </c>
      <c r="D412" s="76">
        <v>2009</v>
      </c>
      <c r="E412" s="76" t="s">
        <v>20</v>
      </c>
      <c r="F412" s="76">
        <v>2</v>
      </c>
      <c r="G412" s="76">
        <v>2</v>
      </c>
      <c r="H412" s="19">
        <f t="shared" si="139"/>
        <v>414</v>
      </c>
      <c r="I412" s="48">
        <v>42.3</v>
      </c>
      <c r="J412" s="19">
        <v>371.7</v>
      </c>
      <c r="K412" s="37">
        <f t="shared" si="140"/>
        <v>2605400</v>
      </c>
      <c r="L412" s="45">
        <v>0</v>
      </c>
      <c r="M412" s="45">
        <v>0</v>
      </c>
      <c r="N412" s="45">
        <v>0</v>
      </c>
      <c r="O412" s="19">
        <v>2605400</v>
      </c>
      <c r="P412" s="45">
        <f t="shared" si="141"/>
        <v>6293.2367149758456</v>
      </c>
      <c r="Q412" s="51">
        <v>9673</v>
      </c>
      <c r="R412" s="73" t="s">
        <v>95</v>
      </c>
      <c r="S412" s="67"/>
      <c r="T412" s="16"/>
      <c r="U412" s="16"/>
    </row>
    <row r="413" spans="1:21" s="15" customFormat="1" ht="25.15" customHeight="1" x14ac:dyDescent="0.25">
      <c r="A413" s="73" t="s">
        <v>1487</v>
      </c>
      <c r="B413" s="15" t="s">
        <v>337</v>
      </c>
      <c r="C413" s="76">
        <v>1965</v>
      </c>
      <c r="D413" s="76">
        <v>2009</v>
      </c>
      <c r="E413" s="76" t="s">
        <v>20</v>
      </c>
      <c r="F413" s="76">
        <v>2</v>
      </c>
      <c r="G413" s="76">
        <v>2</v>
      </c>
      <c r="H413" s="19">
        <v>413.4</v>
      </c>
      <c r="I413" s="48">
        <v>42.3</v>
      </c>
      <c r="J413" s="19">
        <v>371.1</v>
      </c>
      <c r="K413" s="37">
        <f t="shared" si="140"/>
        <v>1907200</v>
      </c>
      <c r="L413" s="45">
        <v>0</v>
      </c>
      <c r="M413" s="45">
        <v>0</v>
      </c>
      <c r="N413" s="45">
        <v>0</v>
      </c>
      <c r="O413" s="19">
        <v>1907200</v>
      </c>
      <c r="P413" s="45">
        <f t="shared" si="141"/>
        <v>4613.4494436381228</v>
      </c>
      <c r="Q413" s="51">
        <v>9673</v>
      </c>
      <c r="R413" s="73" t="s">
        <v>97</v>
      </c>
      <c r="S413" s="67"/>
      <c r="T413" s="16"/>
      <c r="U413" s="16"/>
    </row>
    <row r="414" spans="1:21" s="15" customFormat="1" ht="25.15" customHeight="1" x14ac:dyDescent="0.25">
      <c r="A414" s="73" t="s">
        <v>1488</v>
      </c>
      <c r="B414" s="15" t="s">
        <v>338</v>
      </c>
      <c r="C414" s="76">
        <v>1965</v>
      </c>
      <c r="D414" s="76">
        <v>2009</v>
      </c>
      <c r="E414" s="76" t="s">
        <v>20</v>
      </c>
      <c r="F414" s="76">
        <v>2</v>
      </c>
      <c r="G414" s="76">
        <v>2</v>
      </c>
      <c r="H414" s="19">
        <f>I414+J414</f>
        <v>413.40000000000003</v>
      </c>
      <c r="I414" s="48">
        <v>42.3</v>
      </c>
      <c r="J414" s="19">
        <v>371.1</v>
      </c>
      <c r="K414" s="37">
        <f t="shared" si="140"/>
        <v>5535200</v>
      </c>
      <c r="L414" s="45">
        <v>0</v>
      </c>
      <c r="M414" s="45">
        <v>0</v>
      </c>
      <c r="N414" s="45">
        <v>0</v>
      </c>
      <c r="O414" s="19">
        <v>5535200</v>
      </c>
      <c r="P414" s="45">
        <f t="shared" si="141"/>
        <v>13389.453313981614</v>
      </c>
      <c r="Q414" s="51">
        <v>9673</v>
      </c>
      <c r="R414" s="73" t="s">
        <v>97</v>
      </c>
      <c r="S414" s="67"/>
      <c r="T414" s="16"/>
      <c r="U414" s="16"/>
    </row>
    <row r="415" spans="1:21" s="15" customFormat="1" ht="25.15" customHeight="1" x14ac:dyDescent="0.25">
      <c r="A415" s="73" t="s">
        <v>1489</v>
      </c>
      <c r="B415" s="15" t="s">
        <v>339</v>
      </c>
      <c r="C415" s="76">
        <v>1962</v>
      </c>
      <c r="D415" s="76">
        <v>2010</v>
      </c>
      <c r="E415" s="76" t="s">
        <v>20</v>
      </c>
      <c r="F415" s="76">
        <v>2</v>
      </c>
      <c r="G415" s="76">
        <v>2</v>
      </c>
      <c r="H415" s="19">
        <f>I415+J415</f>
        <v>394.9</v>
      </c>
      <c r="I415" s="19">
        <v>44.4</v>
      </c>
      <c r="J415" s="19">
        <v>350.5</v>
      </c>
      <c r="K415" s="37">
        <f t="shared" si="140"/>
        <v>2663550</v>
      </c>
      <c r="L415" s="45">
        <v>0</v>
      </c>
      <c r="M415" s="45">
        <v>0</v>
      </c>
      <c r="N415" s="45">
        <v>0</v>
      </c>
      <c r="O415" s="19">
        <v>2663550</v>
      </c>
      <c r="P415" s="45">
        <f t="shared" si="141"/>
        <v>6744.8721195239305</v>
      </c>
      <c r="Q415" s="51">
        <v>9673</v>
      </c>
      <c r="R415" s="73" t="s">
        <v>95</v>
      </c>
      <c r="S415" s="67"/>
      <c r="T415" s="16"/>
      <c r="U415" s="16"/>
    </row>
    <row r="416" spans="1:21" s="15" customFormat="1" ht="25.15" customHeight="1" x14ac:dyDescent="0.25">
      <c r="A416" s="73" t="s">
        <v>1490</v>
      </c>
      <c r="B416" s="15" t="s">
        <v>340</v>
      </c>
      <c r="C416" s="76">
        <v>1962</v>
      </c>
      <c r="D416" s="76">
        <v>2010</v>
      </c>
      <c r="E416" s="76" t="s">
        <v>20</v>
      </c>
      <c r="F416" s="76">
        <v>2</v>
      </c>
      <c r="G416" s="76">
        <v>2</v>
      </c>
      <c r="H416" s="19">
        <v>376</v>
      </c>
      <c r="I416" s="19">
        <v>17.100000000000001</v>
      </c>
      <c r="J416" s="19">
        <v>358.9</v>
      </c>
      <c r="K416" s="37">
        <f t="shared" si="140"/>
        <v>2620080</v>
      </c>
      <c r="L416" s="45">
        <v>0</v>
      </c>
      <c r="M416" s="45">
        <v>0</v>
      </c>
      <c r="N416" s="45">
        <v>0</v>
      </c>
      <c r="O416" s="19">
        <v>2620080</v>
      </c>
      <c r="P416" s="45">
        <f t="shared" si="141"/>
        <v>6968.2978723404258</v>
      </c>
      <c r="Q416" s="51">
        <v>9673</v>
      </c>
      <c r="R416" s="73" t="s">
        <v>95</v>
      </c>
      <c r="S416" s="67"/>
      <c r="T416" s="16"/>
      <c r="U416" s="16"/>
    </row>
    <row r="417" spans="1:21" s="15" customFormat="1" ht="25.15" customHeight="1" x14ac:dyDescent="0.25">
      <c r="A417" s="73" t="s">
        <v>1491</v>
      </c>
      <c r="B417" s="15" t="s">
        <v>341</v>
      </c>
      <c r="C417" s="76">
        <v>1965</v>
      </c>
      <c r="D417" s="76">
        <v>2010</v>
      </c>
      <c r="E417" s="76" t="s">
        <v>20</v>
      </c>
      <c r="F417" s="76">
        <v>2</v>
      </c>
      <c r="G417" s="76">
        <v>2</v>
      </c>
      <c r="H417" s="19">
        <f>I417+J417</f>
        <v>376</v>
      </c>
      <c r="I417" s="19">
        <v>20.2</v>
      </c>
      <c r="J417" s="19">
        <v>355.8</v>
      </c>
      <c r="K417" s="37">
        <f t="shared" si="140"/>
        <v>2620080</v>
      </c>
      <c r="L417" s="45">
        <v>0</v>
      </c>
      <c r="M417" s="45">
        <v>0</v>
      </c>
      <c r="N417" s="45">
        <v>0</v>
      </c>
      <c r="O417" s="19">
        <v>2620080</v>
      </c>
      <c r="P417" s="45">
        <f t="shared" si="141"/>
        <v>6968.2978723404258</v>
      </c>
      <c r="Q417" s="51">
        <v>9673</v>
      </c>
      <c r="R417" s="73" t="s">
        <v>97</v>
      </c>
      <c r="S417" s="67"/>
      <c r="T417" s="16"/>
      <c r="U417" s="16"/>
    </row>
    <row r="418" spans="1:21" s="15" customFormat="1" ht="25.15" customHeight="1" x14ac:dyDescent="0.25">
      <c r="A418" s="73" t="s">
        <v>1492</v>
      </c>
      <c r="B418" s="15" t="s">
        <v>342</v>
      </c>
      <c r="C418" s="76">
        <v>1964</v>
      </c>
      <c r="D418" s="76">
        <v>2010</v>
      </c>
      <c r="E418" s="76" t="s">
        <v>20</v>
      </c>
      <c r="F418" s="76">
        <v>2</v>
      </c>
      <c r="G418" s="76">
        <v>2</v>
      </c>
      <c r="H418" s="19">
        <v>376</v>
      </c>
      <c r="I418" s="19">
        <v>24</v>
      </c>
      <c r="J418" s="19">
        <v>352</v>
      </c>
      <c r="K418" s="37">
        <f t="shared" si="140"/>
        <v>2620080</v>
      </c>
      <c r="L418" s="45">
        <v>0</v>
      </c>
      <c r="M418" s="45">
        <v>0</v>
      </c>
      <c r="N418" s="45">
        <v>0</v>
      </c>
      <c r="O418" s="19">
        <v>2620080</v>
      </c>
      <c r="P418" s="45">
        <f t="shared" si="141"/>
        <v>6968.2978723404258</v>
      </c>
      <c r="Q418" s="51">
        <v>9673</v>
      </c>
      <c r="R418" s="73" t="s">
        <v>96</v>
      </c>
      <c r="S418" s="67"/>
      <c r="T418" s="16"/>
      <c r="U418" s="16"/>
    </row>
    <row r="419" spans="1:21" s="15" customFormat="1" ht="25.15" customHeight="1" x14ac:dyDescent="0.25">
      <c r="A419" s="73" t="s">
        <v>1493</v>
      </c>
      <c r="B419" s="15" t="s">
        <v>343</v>
      </c>
      <c r="C419" s="76">
        <v>1964</v>
      </c>
      <c r="D419" s="76">
        <v>2010</v>
      </c>
      <c r="E419" s="76" t="s">
        <v>20</v>
      </c>
      <c r="F419" s="76">
        <v>2</v>
      </c>
      <c r="G419" s="76">
        <v>2</v>
      </c>
      <c r="H419" s="19">
        <v>376</v>
      </c>
      <c r="I419" s="19">
        <v>24</v>
      </c>
      <c r="J419" s="19">
        <v>352</v>
      </c>
      <c r="K419" s="37">
        <f t="shared" si="140"/>
        <v>2620080</v>
      </c>
      <c r="L419" s="45">
        <v>0</v>
      </c>
      <c r="M419" s="45">
        <v>0</v>
      </c>
      <c r="N419" s="45">
        <v>0</v>
      </c>
      <c r="O419" s="19">
        <v>2620080</v>
      </c>
      <c r="P419" s="45">
        <f t="shared" si="141"/>
        <v>6968.2978723404258</v>
      </c>
      <c r="Q419" s="51">
        <v>9673</v>
      </c>
      <c r="R419" s="73" t="s">
        <v>96</v>
      </c>
      <c r="S419" s="67"/>
      <c r="T419" s="16"/>
      <c r="U419" s="16"/>
    </row>
    <row r="420" spans="1:21" s="15" customFormat="1" ht="25.15" customHeight="1" x14ac:dyDescent="0.25">
      <c r="A420" s="73" t="s">
        <v>1494</v>
      </c>
      <c r="B420" s="15" t="s">
        <v>344</v>
      </c>
      <c r="C420" s="76">
        <v>1965</v>
      </c>
      <c r="D420" s="76">
        <v>2010</v>
      </c>
      <c r="E420" s="76" t="s">
        <v>20</v>
      </c>
      <c r="F420" s="76">
        <v>2</v>
      </c>
      <c r="G420" s="76">
        <v>2</v>
      </c>
      <c r="H420" s="19">
        <f>I420+J420</f>
        <v>376</v>
      </c>
      <c r="I420" s="19">
        <v>24</v>
      </c>
      <c r="J420" s="19">
        <v>352</v>
      </c>
      <c r="K420" s="37">
        <f t="shared" si="140"/>
        <v>2620080</v>
      </c>
      <c r="L420" s="45">
        <v>0</v>
      </c>
      <c r="M420" s="45">
        <v>0</v>
      </c>
      <c r="N420" s="45">
        <v>0</v>
      </c>
      <c r="O420" s="19">
        <v>2620080</v>
      </c>
      <c r="P420" s="45">
        <f t="shared" si="141"/>
        <v>6968.2978723404258</v>
      </c>
      <c r="Q420" s="51">
        <v>9673</v>
      </c>
      <c r="R420" s="73" t="s">
        <v>97</v>
      </c>
      <c r="S420" s="67"/>
      <c r="T420" s="16"/>
      <c r="U420" s="16"/>
    </row>
    <row r="421" spans="1:21" s="16" customFormat="1" ht="34.9" customHeight="1" x14ac:dyDescent="0.25">
      <c r="A421" s="167" t="s">
        <v>2385</v>
      </c>
      <c r="B421" s="167"/>
      <c r="C421" s="167"/>
      <c r="D421" s="167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67"/>
    </row>
    <row r="422" spans="1:21" ht="34.9" customHeight="1" x14ac:dyDescent="0.25">
      <c r="A422" s="166" t="s">
        <v>896</v>
      </c>
      <c r="B422" s="166"/>
      <c r="C422" s="148" t="s">
        <v>21</v>
      </c>
      <c r="D422" s="148" t="s">
        <v>21</v>
      </c>
      <c r="E422" s="148" t="s">
        <v>21</v>
      </c>
      <c r="F422" s="106" t="s">
        <v>21</v>
      </c>
      <c r="G422" s="106" t="s">
        <v>21</v>
      </c>
      <c r="H422" s="107">
        <f>SUM(H423:H431)</f>
        <v>4584.3999999999996</v>
      </c>
      <c r="I422" s="107">
        <f t="shared" ref="I422:O422" si="142">SUM(I423:I431)</f>
        <v>587.79999999999995</v>
      </c>
      <c r="J422" s="107">
        <f t="shared" si="142"/>
        <v>3996.6000000000004</v>
      </c>
      <c r="K422" s="107">
        <f t="shared" si="142"/>
        <v>33255270</v>
      </c>
      <c r="L422" s="107">
        <f t="shared" si="142"/>
        <v>0</v>
      </c>
      <c r="M422" s="107">
        <f t="shared" si="142"/>
        <v>0</v>
      </c>
      <c r="N422" s="107">
        <f t="shared" si="142"/>
        <v>0</v>
      </c>
      <c r="O422" s="107">
        <f t="shared" si="142"/>
        <v>33255270</v>
      </c>
      <c r="P422" s="34">
        <f>K422/H422</f>
        <v>7254.0070674461222</v>
      </c>
      <c r="Q422" s="108" t="s">
        <v>21</v>
      </c>
      <c r="R422" s="109" t="s">
        <v>21</v>
      </c>
    </row>
    <row r="423" spans="1:21" ht="25.15" customHeight="1" x14ac:dyDescent="0.25">
      <c r="A423" s="73" t="s">
        <v>1495</v>
      </c>
      <c r="B423" s="110" t="s">
        <v>353</v>
      </c>
      <c r="C423" s="76">
        <v>1974</v>
      </c>
      <c r="D423" s="156" t="s">
        <v>239</v>
      </c>
      <c r="E423" s="76" t="s">
        <v>20</v>
      </c>
      <c r="F423" s="76">
        <v>2</v>
      </c>
      <c r="G423" s="76">
        <v>3</v>
      </c>
      <c r="H423" s="48">
        <v>949.3</v>
      </c>
      <c r="I423" s="48">
        <v>8.4</v>
      </c>
      <c r="J423" s="48">
        <v>940.9</v>
      </c>
      <c r="K423" s="37">
        <f t="shared" ref="K423:K431" si="143">SUM(L423:O423)</f>
        <v>2002500</v>
      </c>
      <c r="L423" s="45">
        <v>0</v>
      </c>
      <c r="M423" s="45">
        <v>0</v>
      </c>
      <c r="N423" s="45">
        <v>0</v>
      </c>
      <c r="O423" s="48">
        <v>2002500</v>
      </c>
      <c r="P423" s="45">
        <f>K423/H423</f>
        <v>2109.44906773412</v>
      </c>
      <c r="Q423" s="51">
        <v>9673</v>
      </c>
      <c r="R423" s="73" t="s">
        <v>95</v>
      </c>
      <c r="S423" s="18"/>
    </row>
    <row r="424" spans="1:21" ht="25.15" customHeight="1" x14ac:dyDescent="0.25">
      <c r="A424" s="73" t="s">
        <v>1496</v>
      </c>
      <c r="B424" s="15" t="s">
        <v>315</v>
      </c>
      <c r="C424" s="76">
        <v>1958</v>
      </c>
      <c r="D424" s="76">
        <v>2019</v>
      </c>
      <c r="E424" s="76" t="s">
        <v>20</v>
      </c>
      <c r="F424" s="76">
        <v>2</v>
      </c>
      <c r="G424" s="76">
        <v>2</v>
      </c>
      <c r="H424" s="48">
        <f t="shared" ref="H424:H431" si="144">I424+J424</f>
        <v>474.4</v>
      </c>
      <c r="I424" s="48">
        <v>108.5</v>
      </c>
      <c r="J424" s="48">
        <v>365.9</v>
      </c>
      <c r="K424" s="37">
        <f t="shared" si="143"/>
        <v>1900480</v>
      </c>
      <c r="L424" s="45">
        <v>0</v>
      </c>
      <c r="M424" s="45">
        <v>0</v>
      </c>
      <c r="N424" s="45">
        <v>0</v>
      </c>
      <c r="O424" s="48">
        <v>1900480</v>
      </c>
      <c r="P424" s="45">
        <f t="shared" ref="P424:P431" si="145">K424/H424</f>
        <v>4006.0708263069141</v>
      </c>
      <c r="Q424" s="51">
        <v>9673</v>
      </c>
      <c r="R424" s="73" t="s">
        <v>95</v>
      </c>
    </row>
    <row r="425" spans="1:21" ht="25.15" customHeight="1" x14ac:dyDescent="0.25">
      <c r="A425" s="73" t="s">
        <v>1497</v>
      </c>
      <c r="B425" s="15" t="s">
        <v>316</v>
      </c>
      <c r="C425" s="76">
        <v>1958</v>
      </c>
      <c r="D425" s="76">
        <v>2019</v>
      </c>
      <c r="E425" s="76" t="s">
        <v>20</v>
      </c>
      <c r="F425" s="76">
        <v>2</v>
      </c>
      <c r="G425" s="76">
        <v>2</v>
      </c>
      <c r="H425" s="48">
        <f t="shared" si="144"/>
        <v>474.7</v>
      </c>
      <c r="I425" s="48">
        <v>108.5</v>
      </c>
      <c r="J425" s="48">
        <v>366.2</v>
      </c>
      <c r="K425" s="37">
        <f t="shared" si="143"/>
        <v>1900690</v>
      </c>
      <c r="L425" s="45">
        <v>0</v>
      </c>
      <c r="M425" s="45">
        <v>0</v>
      </c>
      <c r="N425" s="45">
        <v>0</v>
      </c>
      <c r="O425" s="48">
        <v>1900690</v>
      </c>
      <c r="P425" s="45">
        <f t="shared" si="145"/>
        <v>4003.981461975985</v>
      </c>
      <c r="Q425" s="51">
        <v>9673</v>
      </c>
      <c r="R425" s="73" t="s">
        <v>95</v>
      </c>
    </row>
    <row r="426" spans="1:21" ht="25.15" customHeight="1" x14ac:dyDescent="0.25">
      <c r="A426" s="73" t="s">
        <v>1498</v>
      </c>
      <c r="B426" s="15" t="s">
        <v>317</v>
      </c>
      <c r="C426" s="76">
        <v>1958</v>
      </c>
      <c r="D426" s="76">
        <v>2019</v>
      </c>
      <c r="E426" s="76" t="s">
        <v>20</v>
      </c>
      <c r="F426" s="76">
        <v>2</v>
      </c>
      <c r="G426" s="76">
        <v>2</v>
      </c>
      <c r="H426" s="48">
        <f t="shared" si="144"/>
        <v>471</v>
      </c>
      <c r="I426" s="48">
        <v>108.4</v>
      </c>
      <c r="J426" s="48">
        <v>362.6</v>
      </c>
      <c r="K426" s="37">
        <f t="shared" si="143"/>
        <v>1898100</v>
      </c>
      <c r="L426" s="45">
        <v>0</v>
      </c>
      <c r="M426" s="45">
        <v>0</v>
      </c>
      <c r="N426" s="45">
        <v>0</v>
      </c>
      <c r="O426" s="48">
        <v>1898100</v>
      </c>
      <c r="P426" s="45">
        <f t="shared" si="145"/>
        <v>4029.936305732484</v>
      </c>
      <c r="Q426" s="51">
        <v>9673</v>
      </c>
      <c r="R426" s="73" t="s">
        <v>96</v>
      </c>
    </row>
    <row r="427" spans="1:21" s="15" customFormat="1" ht="25.15" customHeight="1" x14ac:dyDescent="0.25">
      <c r="A427" s="73" t="s">
        <v>1499</v>
      </c>
      <c r="B427" s="15" t="s">
        <v>325</v>
      </c>
      <c r="C427" s="76">
        <v>1962</v>
      </c>
      <c r="D427" s="156" t="s">
        <v>239</v>
      </c>
      <c r="E427" s="76" t="s">
        <v>20</v>
      </c>
      <c r="F427" s="76">
        <v>2</v>
      </c>
      <c r="G427" s="76">
        <v>2</v>
      </c>
      <c r="H427" s="48">
        <f t="shared" si="144"/>
        <v>439.1</v>
      </c>
      <c r="I427" s="48">
        <v>50.8</v>
      </c>
      <c r="J427" s="48">
        <v>388.3</v>
      </c>
      <c r="K427" s="37">
        <f t="shared" si="143"/>
        <v>5712830</v>
      </c>
      <c r="L427" s="45">
        <v>0</v>
      </c>
      <c r="M427" s="45">
        <v>0</v>
      </c>
      <c r="N427" s="45">
        <v>0</v>
      </c>
      <c r="O427" s="48">
        <v>5712830</v>
      </c>
      <c r="P427" s="45">
        <f t="shared" si="145"/>
        <v>13010.31655659303</v>
      </c>
      <c r="Q427" s="51">
        <v>9673</v>
      </c>
      <c r="R427" s="73" t="s">
        <v>96</v>
      </c>
      <c r="S427" s="67"/>
      <c r="T427" s="17"/>
      <c r="U427" s="16"/>
    </row>
    <row r="428" spans="1:21" ht="25.15" customHeight="1" x14ac:dyDescent="0.25">
      <c r="A428" s="73" t="s">
        <v>1500</v>
      </c>
      <c r="B428" s="15" t="s">
        <v>326</v>
      </c>
      <c r="C428" s="76">
        <v>1962</v>
      </c>
      <c r="D428" s="156" t="s">
        <v>239</v>
      </c>
      <c r="E428" s="76" t="s">
        <v>20</v>
      </c>
      <c r="F428" s="76">
        <v>2</v>
      </c>
      <c r="G428" s="76">
        <v>2</v>
      </c>
      <c r="H428" s="48">
        <f t="shared" si="144"/>
        <v>452.8</v>
      </c>
      <c r="I428" s="48">
        <v>50.8</v>
      </c>
      <c r="J428" s="48">
        <v>402</v>
      </c>
      <c r="K428" s="37">
        <f t="shared" si="143"/>
        <v>5730640</v>
      </c>
      <c r="L428" s="45">
        <v>0</v>
      </c>
      <c r="M428" s="45">
        <v>0</v>
      </c>
      <c r="N428" s="45">
        <v>0</v>
      </c>
      <c r="O428" s="48">
        <v>5730640</v>
      </c>
      <c r="P428" s="45">
        <f t="shared" si="145"/>
        <v>12656.007067137809</v>
      </c>
      <c r="Q428" s="51">
        <v>9673</v>
      </c>
      <c r="R428" s="73" t="s">
        <v>96</v>
      </c>
      <c r="S428" s="18"/>
      <c r="T428" s="18"/>
    </row>
    <row r="429" spans="1:21" ht="25.15" customHeight="1" x14ac:dyDescent="0.25">
      <c r="A429" s="73" t="s">
        <v>1501</v>
      </c>
      <c r="B429" s="15" t="s">
        <v>327</v>
      </c>
      <c r="C429" s="76">
        <v>1962</v>
      </c>
      <c r="D429" s="76">
        <v>2019</v>
      </c>
      <c r="E429" s="76" t="s">
        <v>20</v>
      </c>
      <c r="F429" s="76">
        <v>2</v>
      </c>
      <c r="G429" s="76">
        <v>2</v>
      </c>
      <c r="H429" s="48">
        <f t="shared" si="144"/>
        <v>448.6</v>
      </c>
      <c r="I429" s="48">
        <v>50.8</v>
      </c>
      <c r="J429" s="48">
        <v>397.8</v>
      </c>
      <c r="K429" s="37">
        <f t="shared" si="143"/>
        <v>2689180</v>
      </c>
      <c r="L429" s="45">
        <v>0</v>
      </c>
      <c r="M429" s="45">
        <v>0</v>
      </c>
      <c r="N429" s="45">
        <v>0</v>
      </c>
      <c r="O429" s="48">
        <v>2689180</v>
      </c>
      <c r="P429" s="45">
        <f t="shared" si="145"/>
        <v>5994.605439144003</v>
      </c>
      <c r="Q429" s="51">
        <v>9673</v>
      </c>
      <c r="R429" s="73" t="s">
        <v>97</v>
      </c>
      <c r="S429" s="18"/>
      <c r="T429" s="18"/>
    </row>
    <row r="430" spans="1:21" ht="25.15" customHeight="1" x14ac:dyDescent="0.25">
      <c r="A430" s="73" t="s">
        <v>1502</v>
      </c>
      <c r="B430" s="15" t="s">
        <v>328</v>
      </c>
      <c r="C430" s="76">
        <v>1962</v>
      </c>
      <c r="D430" s="156" t="s">
        <v>239</v>
      </c>
      <c r="E430" s="76" t="s">
        <v>20</v>
      </c>
      <c r="F430" s="76">
        <v>2</v>
      </c>
      <c r="G430" s="76">
        <v>2</v>
      </c>
      <c r="H430" s="48">
        <f t="shared" si="144"/>
        <v>450.1</v>
      </c>
      <c r="I430" s="48">
        <v>50.8</v>
      </c>
      <c r="J430" s="48">
        <v>399.3</v>
      </c>
      <c r="K430" s="37">
        <f t="shared" si="143"/>
        <v>5727130</v>
      </c>
      <c r="L430" s="45">
        <v>0</v>
      </c>
      <c r="M430" s="45">
        <v>0</v>
      </c>
      <c r="N430" s="45">
        <v>0</v>
      </c>
      <c r="O430" s="48">
        <v>5727130</v>
      </c>
      <c r="P430" s="45">
        <f t="shared" si="145"/>
        <v>12724.127971561875</v>
      </c>
      <c r="Q430" s="51">
        <v>9673</v>
      </c>
      <c r="R430" s="73" t="s">
        <v>97</v>
      </c>
      <c r="S430" s="18"/>
      <c r="T430" s="18"/>
    </row>
    <row r="431" spans="1:21" ht="25.15" customHeight="1" x14ac:dyDescent="0.25">
      <c r="A431" s="73" t="s">
        <v>1503</v>
      </c>
      <c r="B431" s="15" t="s">
        <v>329</v>
      </c>
      <c r="C431" s="76">
        <v>1962</v>
      </c>
      <c r="D431" s="156" t="s">
        <v>239</v>
      </c>
      <c r="E431" s="76" t="s">
        <v>20</v>
      </c>
      <c r="F431" s="76">
        <v>2</v>
      </c>
      <c r="G431" s="76">
        <v>2</v>
      </c>
      <c r="H431" s="48">
        <f t="shared" si="144"/>
        <v>424.40000000000003</v>
      </c>
      <c r="I431" s="48">
        <v>50.8</v>
      </c>
      <c r="J431" s="48">
        <v>373.6</v>
      </c>
      <c r="K431" s="37">
        <f t="shared" si="143"/>
        <v>5693720</v>
      </c>
      <c r="L431" s="45">
        <v>0</v>
      </c>
      <c r="M431" s="45">
        <v>0</v>
      </c>
      <c r="N431" s="45">
        <v>0</v>
      </c>
      <c r="O431" s="48">
        <v>5693720</v>
      </c>
      <c r="P431" s="45">
        <f t="shared" si="145"/>
        <v>13415.92836946277</v>
      </c>
      <c r="Q431" s="51">
        <v>9673</v>
      </c>
      <c r="R431" s="73" t="s">
        <v>97</v>
      </c>
      <c r="S431" s="18"/>
      <c r="T431" s="18"/>
    </row>
    <row r="432" spans="1:21" s="16" customFormat="1" ht="34.9" customHeight="1" x14ac:dyDescent="0.25">
      <c r="A432" s="167" t="s">
        <v>2386</v>
      </c>
      <c r="B432" s="167"/>
      <c r="C432" s="167"/>
      <c r="D432" s="167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67"/>
    </row>
    <row r="433" spans="1:207" ht="34.9" customHeight="1" x14ac:dyDescent="0.25">
      <c r="A433" s="166" t="s">
        <v>897</v>
      </c>
      <c r="B433" s="166"/>
      <c r="C433" s="148" t="s">
        <v>21</v>
      </c>
      <c r="D433" s="148" t="s">
        <v>21</v>
      </c>
      <c r="E433" s="148" t="s">
        <v>21</v>
      </c>
      <c r="F433" s="106" t="s">
        <v>21</v>
      </c>
      <c r="G433" s="106" t="s">
        <v>21</v>
      </c>
      <c r="H433" s="107">
        <f>SUM(H434:H435)</f>
        <v>4434.0999999999995</v>
      </c>
      <c r="I433" s="107">
        <f t="shared" ref="I433:O433" si="146">SUM(I434:I435)</f>
        <v>645.97</v>
      </c>
      <c r="J433" s="107">
        <f t="shared" si="146"/>
        <v>3788.13</v>
      </c>
      <c r="K433" s="107">
        <f t="shared" si="146"/>
        <v>13092712</v>
      </c>
      <c r="L433" s="107">
        <f t="shared" si="146"/>
        <v>0</v>
      </c>
      <c r="M433" s="107">
        <f t="shared" si="146"/>
        <v>0</v>
      </c>
      <c r="N433" s="107">
        <f t="shared" si="146"/>
        <v>0</v>
      </c>
      <c r="O433" s="107">
        <f t="shared" si="146"/>
        <v>13092712</v>
      </c>
      <c r="P433" s="34">
        <f>K433/H433</f>
        <v>2952.7326853250947</v>
      </c>
      <c r="Q433" s="108" t="s">
        <v>21</v>
      </c>
      <c r="R433" s="109" t="s">
        <v>21</v>
      </c>
    </row>
    <row r="434" spans="1:207" s="15" customFormat="1" ht="25.15" customHeight="1" x14ac:dyDescent="0.25">
      <c r="A434" s="73" t="s">
        <v>1504</v>
      </c>
      <c r="B434" s="15" t="s">
        <v>330</v>
      </c>
      <c r="C434" s="76">
        <v>1958</v>
      </c>
      <c r="D434" s="156" t="s">
        <v>239</v>
      </c>
      <c r="E434" s="76" t="s">
        <v>20</v>
      </c>
      <c r="F434" s="76">
        <v>2</v>
      </c>
      <c r="G434" s="76">
        <v>1</v>
      </c>
      <c r="H434" s="48">
        <f>I434+J434</f>
        <v>519.20000000000005</v>
      </c>
      <c r="I434" s="48">
        <v>0</v>
      </c>
      <c r="J434" s="48">
        <v>519.20000000000005</v>
      </c>
      <c r="K434" s="37">
        <f t="shared" ref="K434:K435" si="147">SUM(L434:O434)</f>
        <v>2813972</v>
      </c>
      <c r="L434" s="45">
        <v>0</v>
      </c>
      <c r="M434" s="45">
        <v>0</v>
      </c>
      <c r="N434" s="45">
        <v>0</v>
      </c>
      <c r="O434" s="48">
        <v>2813972</v>
      </c>
      <c r="P434" s="45">
        <f t="shared" ref="P434:P435" si="148">K434/H434</f>
        <v>5419.822804314329</v>
      </c>
      <c r="Q434" s="51">
        <v>9673</v>
      </c>
      <c r="R434" s="73" t="s">
        <v>95</v>
      </c>
      <c r="S434" s="58"/>
      <c r="T434" s="16"/>
      <c r="U434" s="16"/>
    </row>
    <row r="435" spans="1:207" s="15" customFormat="1" ht="25.15" customHeight="1" x14ac:dyDescent="0.25">
      <c r="A435" s="73" t="s">
        <v>1505</v>
      </c>
      <c r="B435" s="15" t="s">
        <v>331</v>
      </c>
      <c r="C435" s="76">
        <v>1982</v>
      </c>
      <c r="D435" s="156" t="s">
        <v>239</v>
      </c>
      <c r="E435" s="76" t="s">
        <v>22</v>
      </c>
      <c r="F435" s="76">
        <v>5</v>
      </c>
      <c r="G435" s="76">
        <v>3</v>
      </c>
      <c r="H435" s="48">
        <f>I435+J435</f>
        <v>3914.8999999999996</v>
      </c>
      <c r="I435" s="48">
        <v>645.97</v>
      </c>
      <c r="J435" s="48">
        <v>3268.93</v>
      </c>
      <c r="K435" s="37">
        <f t="shared" si="147"/>
        <v>10278740</v>
      </c>
      <c r="L435" s="45">
        <v>0</v>
      </c>
      <c r="M435" s="45">
        <v>0</v>
      </c>
      <c r="N435" s="45">
        <v>0</v>
      </c>
      <c r="O435" s="48">
        <v>10278740</v>
      </c>
      <c r="P435" s="45">
        <f t="shared" si="148"/>
        <v>2625.5434366139625</v>
      </c>
      <c r="Q435" s="51">
        <v>9673</v>
      </c>
      <c r="R435" s="73" t="s">
        <v>97</v>
      </c>
      <c r="S435" s="58"/>
      <c r="T435" s="16"/>
      <c r="U435" s="16"/>
    </row>
    <row r="436" spans="1:207" s="16" customFormat="1" ht="34.9" customHeight="1" x14ac:dyDescent="0.25">
      <c r="A436" s="167" t="s">
        <v>2387</v>
      </c>
      <c r="B436" s="167"/>
      <c r="C436" s="167"/>
      <c r="D436" s="167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58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F436" s="15"/>
      <c r="AG436" s="15"/>
      <c r="AH436" s="15"/>
      <c r="AI436" s="15"/>
      <c r="AJ436" s="15"/>
      <c r="AK436" s="15"/>
      <c r="AL436" s="15"/>
      <c r="AM436" s="15"/>
      <c r="AN436" s="15"/>
      <c r="AO436" s="15"/>
      <c r="AP436" s="15"/>
      <c r="AQ436" s="15"/>
      <c r="AR436" s="15"/>
      <c r="AS436" s="15"/>
      <c r="AT436" s="15"/>
      <c r="AU436" s="15"/>
      <c r="AV436" s="15"/>
      <c r="AW436" s="15"/>
      <c r="AX436" s="15"/>
      <c r="AY436" s="15"/>
      <c r="AZ436" s="15"/>
      <c r="BA436" s="15"/>
      <c r="BB436" s="15"/>
      <c r="BC436" s="15"/>
      <c r="BD436" s="15"/>
      <c r="BE436" s="15"/>
      <c r="BF436" s="15"/>
      <c r="BG436" s="15"/>
      <c r="BH436" s="15"/>
      <c r="BI436" s="15"/>
      <c r="BJ436" s="15"/>
      <c r="BK436" s="15"/>
      <c r="BL436" s="15"/>
      <c r="BM436" s="15"/>
      <c r="BN436" s="15"/>
      <c r="BO436" s="15"/>
      <c r="BP436" s="15"/>
      <c r="BQ436" s="15"/>
      <c r="BR436" s="15"/>
      <c r="BS436" s="15"/>
      <c r="BT436" s="15"/>
      <c r="BU436" s="15"/>
      <c r="BV436" s="15"/>
      <c r="BW436" s="15"/>
      <c r="BX436" s="15"/>
      <c r="BY436" s="15"/>
      <c r="BZ436" s="15"/>
      <c r="CA436" s="15"/>
      <c r="CB436" s="15"/>
      <c r="CC436" s="15"/>
      <c r="CD436" s="15"/>
      <c r="CE436" s="15"/>
      <c r="CF436" s="15"/>
      <c r="CG436" s="15"/>
      <c r="CH436" s="15"/>
      <c r="CI436" s="15"/>
      <c r="CJ436" s="15"/>
      <c r="CK436" s="15"/>
      <c r="CL436" s="15"/>
      <c r="CM436" s="15"/>
      <c r="CN436" s="15"/>
      <c r="CO436" s="15"/>
      <c r="CP436" s="15"/>
      <c r="CQ436" s="15"/>
      <c r="CR436" s="15"/>
      <c r="CS436" s="15"/>
      <c r="CT436" s="15"/>
      <c r="CU436" s="15"/>
      <c r="CV436" s="15"/>
      <c r="CW436" s="15"/>
      <c r="CX436" s="15"/>
      <c r="CY436" s="15"/>
      <c r="CZ436" s="15"/>
      <c r="DA436" s="15"/>
      <c r="DB436" s="15"/>
      <c r="DC436" s="15"/>
      <c r="DD436" s="15"/>
      <c r="DE436" s="15"/>
      <c r="DF436" s="15"/>
      <c r="DG436" s="15"/>
      <c r="DH436" s="15"/>
      <c r="DI436" s="15"/>
      <c r="DJ436" s="15"/>
      <c r="DK436" s="15"/>
      <c r="DL436" s="15"/>
      <c r="DM436" s="15"/>
      <c r="DN436" s="15"/>
      <c r="DO436" s="15"/>
      <c r="DP436" s="15"/>
      <c r="DQ436" s="15"/>
      <c r="DR436" s="15"/>
      <c r="DS436" s="15"/>
      <c r="DT436" s="15"/>
      <c r="DU436" s="15"/>
      <c r="DV436" s="15"/>
      <c r="DW436" s="15"/>
      <c r="DX436" s="15"/>
      <c r="DY436" s="15"/>
      <c r="DZ436" s="15"/>
      <c r="EA436" s="15"/>
      <c r="EB436" s="15"/>
      <c r="EC436" s="15"/>
      <c r="ED436" s="15"/>
      <c r="EE436" s="15"/>
      <c r="EF436" s="15"/>
      <c r="EG436" s="15"/>
      <c r="EH436" s="15"/>
      <c r="EI436" s="15"/>
      <c r="EJ436" s="15"/>
      <c r="EK436" s="15"/>
      <c r="EL436" s="15"/>
      <c r="EM436" s="15"/>
      <c r="EN436" s="15"/>
      <c r="EO436" s="15"/>
      <c r="EP436" s="15"/>
      <c r="EQ436" s="15"/>
      <c r="ER436" s="15"/>
      <c r="ES436" s="15"/>
      <c r="ET436" s="15"/>
      <c r="EU436" s="15"/>
      <c r="EV436" s="15"/>
      <c r="EW436" s="15"/>
      <c r="EX436" s="15"/>
      <c r="EY436" s="15"/>
      <c r="EZ436" s="15"/>
      <c r="FA436" s="15"/>
      <c r="FB436" s="15"/>
      <c r="FC436" s="15"/>
      <c r="FD436" s="15"/>
      <c r="FE436" s="15"/>
      <c r="FF436" s="15"/>
      <c r="FG436" s="15"/>
      <c r="FH436" s="15"/>
      <c r="FI436" s="15"/>
      <c r="FJ436" s="15"/>
      <c r="FK436" s="15"/>
      <c r="FL436" s="15"/>
      <c r="FM436" s="15"/>
      <c r="FN436" s="15"/>
      <c r="FO436" s="15"/>
      <c r="FP436" s="15"/>
      <c r="FQ436" s="15"/>
      <c r="FR436" s="15"/>
      <c r="FS436" s="15"/>
      <c r="FT436" s="15"/>
      <c r="FU436" s="15"/>
      <c r="FV436" s="15"/>
      <c r="FW436" s="15"/>
      <c r="FX436" s="15"/>
      <c r="FY436" s="15"/>
      <c r="FZ436" s="15"/>
      <c r="GA436" s="15"/>
      <c r="GB436" s="15"/>
      <c r="GC436" s="15"/>
      <c r="GD436" s="15"/>
      <c r="GE436" s="15"/>
      <c r="GF436" s="15"/>
      <c r="GG436" s="15"/>
      <c r="GH436" s="15"/>
      <c r="GI436" s="15"/>
      <c r="GJ436" s="15"/>
      <c r="GK436" s="15"/>
      <c r="GL436" s="15"/>
      <c r="GM436" s="15"/>
      <c r="GN436" s="15"/>
      <c r="GO436" s="15"/>
      <c r="GP436" s="15"/>
      <c r="GQ436" s="15"/>
      <c r="GR436" s="15"/>
      <c r="GS436" s="15"/>
      <c r="GT436" s="15"/>
      <c r="GU436" s="15"/>
      <c r="GV436" s="15"/>
      <c r="GW436" s="15"/>
      <c r="GX436" s="15"/>
      <c r="GY436" s="15"/>
    </row>
    <row r="437" spans="1:207" s="156" customFormat="1" ht="34.9" customHeight="1" x14ac:dyDescent="0.25">
      <c r="A437" s="166" t="s">
        <v>45</v>
      </c>
      <c r="B437" s="166"/>
      <c r="C437" s="148" t="s">
        <v>21</v>
      </c>
      <c r="D437" s="148" t="s">
        <v>21</v>
      </c>
      <c r="E437" s="148" t="s">
        <v>21</v>
      </c>
      <c r="F437" s="106" t="s">
        <v>21</v>
      </c>
      <c r="G437" s="106" t="s">
        <v>21</v>
      </c>
      <c r="H437" s="107">
        <f>SUM(H438:H444)</f>
        <v>3729.9</v>
      </c>
      <c r="I437" s="107">
        <f t="shared" ref="I437:O437" si="149">SUM(I438:I444)</f>
        <v>1386.1</v>
      </c>
      <c r="J437" s="107">
        <f t="shared" si="149"/>
        <v>2343.8000000000002</v>
      </c>
      <c r="K437" s="107">
        <f t="shared" si="149"/>
        <v>23432340</v>
      </c>
      <c r="L437" s="107">
        <f t="shared" si="149"/>
        <v>0</v>
      </c>
      <c r="M437" s="107">
        <f t="shared" si="149"/>
        <v>0</v>
      </c>
      <c r="N437" s="107">
        <f t="shared" si="149"/>
        <v>0</v>
      </c>
      <c r="O437" s="107">
        <f t="shared" si="149"/>
        <v>23432340</v>
      </c>
      <c r="P437" s="34">
        <f>K437/H437</f>
        <v>6282.2971125231234</v>
      </c>
      <c r="Q437" s="108" t="s">
        <v>21</v>
      </c>
      <c r="R437" s="109" t="s">
        <v>21</v>
      </c>
      <c r="S437" s="114"/>
      <c r="T437" s="115"/>
      <c r="U437" s="115"/>
      <c r="V437" s="55"/>
      <c r="W437" s="55"/>
      <c r="X437" s="55"/>
      <c r="Y437" s="55"/>
      <c r="Z437" s="55"/>
      <c r="AA437" s="55"/>
      <c r="AB437" s="55"/>
      <c r="AC437" s="55"/>
      <c r="AD437" s="55"/>
      <c r="AE437" s="55"/>
      <c r="AF437" s="55"/>
      <c r="AG437" s="55"/>
      <c r="AH437" s="55"/>
      <c r="AI437" s="55"/>
      <c r="AJ437" s="55"/>
      <c r="AK437" s="55"/>
      <c r="AL437" s="55"/>
      <c r="AM437" s="55"/>
      <c r="AN437" s="55"/>
      <c r="AO437" s="55"/>
      <c r="AP437" s="55"/>
      <c r="AQ437" s="55"/>
      <c r="AR437" s="55"/>
      <c r="AS437" s="55"/>
      <c r="AT437" s="55"/>
      <c r="AU437" s="55"/>
      <c r="AV437" s="55"/>
      <c r="AW437" s="55"/>
      <c r="AX437" s="55"/>
      <c r="AY437" s="55"/>
      <c r="AZ437" s="55"/>
      <c r="BA437" s="55"/>
      <c r="BB437" s="55"/>
      <c r="BC437" s="55"/>
      <c r="BD437" s="55"/>
      <c r="BE437" s="55"/>
      <c r="BF437" s="55"/>
      <c r="BG437" s="55"/>
      <c r="BH437" s="55"/>
      <c r="BI437" s="55"/>
      <c r="BJ437" s="55"/>
      <c r="BK437" s="55"/>
      <c r="BL437" s="55"/>
      <c r="BM437" s="55"/>
      <c r="BN437" s="55"/>
      <c r="BO437" s="55"/>
      <c r="BP437" s="55"/>
      <c r="BQ437" s="55"/>
      <c r="BR437" s="55"/>
      <c r="BS437" s="55"/>
      <c r="BT437" s="55"/>
      <c r="BU437" s="55"/>
      <c r="BV437" s="55"/>
      <c r="BW437" s="55"/>
      <c r="BX437" s="55"/>
      <c r="BY437" s="55"/>
      <c r="BZ437" s="55"/>
      <c r="CA437" s="55"/>
      <c r="CB437" s="55"/>
      <c r="CC437" s="55"/>
      <c r="CD437" s="55"/>
      <c r="CE437" s="55"/>
      <c r="CF437" s="55"/>
      <c r="CG437" s="55"/>
      <c r="CH437" s="55"/>
      <c r="CI437" s="55"/>
      <c r="CJ437" s="55"/>
      <c r="CK437" s="55"/>
      <c r="CL437" s="55"/>
      <c r="CM437" s="55"/>
      <c r="CN437" s="55"/>
      <c r="CO437" s="55"/>
      <c r="CP437" s="55"/>
      <c r="CQ437" s="55"/>
      <c r="CR437" s="55"/>
      <c r="CS437" s="55"/>
      <c r="CT437" s="55"/>
      <c r="CU437" s="55"/>
      <c r="CV437" s="55"/>
      <c r="CW437" s="55"/>
      <c r="CX437" s="55"/>
      <c r="CY437" s="55"/>
      <c r="CZ437" s="55"/>
      <c r="DA437" s="55"/>
      <c r="DB437" s="55"/>
      <c r="DC437" s="55"/>
      <c r="DD437" s="55"/>
      <c r="DE437" s="55"/>
      <c r="DF437" s="55"/>
      <c r="DG437" s="55"/>
      <c r="DH437" s="55"/>
      <c r="DI437" s="55"/>
      <c r="DJ437" s="55"/>
      <c r="DK437" s="55"/>
      <c r="DL437" s="55"/>
      <c r="DM437" s="55"/>
      <c r="DN437" s="55"/>
      <c r="DO437" s="55"/>
      <c r="DP437" s="55"/>
      <c r="DQ437" s="55"/>
      <c r="DR437" s="55"/>
      <c r="DS437" s="55"/>
      <c r="DT437" s="55"/>
      <c r="DU437" s="55"/>
      <c r="DV437" s="55"/>
      <c r="DW437" s="55"/>
      <c r="DX437" s="55"/>
      <c r="DY437" s="55"/>
      <c r="DZ437" s="55"/>
      <c r="EA437" s="55"/>
      <c r="EB437" s="55"/>
      <c r="EC437" s="55"/>
      <c r="ED437" s="55"/>
      <c r="EE437" s="55"/>
      <c r="EF437" s="55"/>
      <c r="EG437" s="55"/>
      <c r="EH437" s="55"/>
      <c r="EI437" s="55"/>
      <c r="EJ437" s="55"/>
      <c r="EK437" s="55"/>
      <c r="EL437" s="55"/>
      <c r="EM437" s="55"/>
      <c r="EN437" s="55"/>
      <c r="EO437" s="55"/>
      <c r="EP437" s="55"/>
      <c r="EQ437" s="55"/>
      <c r="ER437" s="55"/>
      <c r="ES437" s="55"/>
      <c r="ET437" s="55"/>
      <c r="EU437" s="55"/>
      <c r="EV437" s="55"/>
      <c r="EW437" s="55"/>
      <c r="EX437" s="55"/>
      <c r="EY437" s="55"/>
      <c r="EZ437" s="55"/>
      <c r="FA437" s="55"/>
      <c r="FB437" s="55"/>
      <c r="FC437" s="55"/>
      <c r="FD437" s="55"/>
      <c r="FE437" s="55"/>
      <c r="FF437" s="55"/>
      <c r="FG437" s="55"/>
      <c r="FH437" s="55"/>
      <c r="FI437" s="55"/>
      <c r="FJ437" s="55"/>
      <c r="FK437" s="55"/>
      <c r="FL437" s="55"/>
      <c r="FM437" s="55"/>
      <c r="FN437" s="55"/>
      <c r="FO437" s="55"/>
      <c r="FP437" s="55"/>
      <c r="FQ437" s="55"/>
      <c r="FR437" s="55"/>
      <c r="FS437" s="55"/>
      <c r="FT437" s="55"/>
      <c r="FU437" s="55"/>
      <c r="FV437" s="55"/>
      <c r="FW437" s="55"/>
      <c r="FX437" s="55"/>
      <c r="FY437" s="55"/>
      <c r="FZ437" s="55"/>
      <c r="GA437" s="55"/>
      <c r="GB437" s="55"/>
      <c r="GC437" s="55"/>
      <c r="GD437" s="55"/>
      <c r="GE437" s="55"/>
      <c r="GF437" s="55"/>
      <c r="GG437" s="55"/>
      <c r="GH437" s="55"/>
      <c r="GI437" s="55"/>
      <c r="GJ437" s="55"/>
      <c r="GK437" s="55"/>
      <c r="GL437" s="55"/>
      <c r="GM437" s="55"/>
      <c r="GN437" s="55"/>
      <c r="GO437" s="55"/>
      <c r="GP437" s="55"/>
      <c r="GQ437" s="55"/>
      <c r="GR437" s="55"/>
      <c r="GS437" s="55"/>
      <c r="GT437" s="55"/>
      <c r="GU437" s="55"/>
      <c r="GV437" s="55"/>
      <c r="GW437" s="55"/>
      <c r="GX437" s="55"/>
      <c r="GY437" s="55"/>
    </row>
    <row r="438" spans="1:207" s="15" customFormat="1" ht="25.15" customHeight="1" x14ac:dyDescent="0.25">
      <c r="A438" s="73" t="s">
        <v>1506</v>
      </c>
      <c r="B438" s="15" t="s">
        <v>345</v>
      </c>
      <c r="C438" s="76">
        <v>1964</v>
      </c>
      <c r="D438" s="76">
        <v>2010</v>
      </c>
      <c r="E438" s="76" t="s">
        <v>20</v>
      </c>
      <c r="F438" s="76">
        <v>2</v>
      </c>
      <c r="G438" s="76">
        <v>2</v>
      </c>
      <c r="H438" s="48">
        <f t="shared" ref="H438:H444" si="150">I438+J438</f>
        <v>413.6</v>
      </c>
      <c r="I438" s="48">
        <v>43.1</v>
      </c>
      <c r="J438" s="48">
        <v>370.5</v>
      </c>
      <c r="K438" s="37">
        <f t="shared" ref="K438:K444" si="151">SUM(L438:O438)</f>
        <v>663600</v>
      </c>
      <c r="L438" s="45">
        <v>0</v>
      </c>
      <c r="M438" s="45">
        <v>0</v>
      </c>
      <c r="N438" s="45">
        <v>0</v>
      </c>
      <c r="O438" s="48">
        <v>663600</v>
      </c>
      <c r="P438" s="45">
        <f t="shared" ref="P438:P444" si="152">K438/H438</f>
        <v>1604.4487427466149</v>
      </c>
      <c r="Q438" s="51">
        <v>9673</v>
      </c>
      <c r="R438" s="73" t="s">
        <v>95</v>
      </c>
      <c r="S438" s="67"/>
      <c r="T438" s="16"/>
      <c r="U438" s="16"/>
    </row>
    <row r="439" spans="1:207" s="15" customFormat="1" ht="25.15" customHeight="1" x14ac:dyDescent="0.25">
      <c r="A439" s="73" t="s">
        <v>1507</v>
      </c>
      <c r="B439" s="15" t="s">
        <v>347</v>
      </c>
      <c r="C439" s="76">
        <v>1967</v>
      </c>
      <c r="D439" s="156" t="s">
        <v>239</v>
      </c>
      <c r="E439" s="76" t="s">
        <v>20</v>
      </c>
      <c r="F439" s="76">
        <v>2</v>
      </c>
      <c r="G439" s="76">
        <v>2</v>
      </c>
      <c r="H439" s="48">
        <f t="shared" si="150"/>
        <v>712</v>
      </c>
      <c r="I439" s="48">
        <v>254.9</v>
      </c>
      <c r="J439" s="48">
        <v>457.1</v>
      </c>
      <c r="K439" s="37">
        <f t="shared" si="151"/>
        <v>4229600</v>
      </c>
      <c r="L439" s="45">
        <v>0</v>
      </c>
      <c r="M439" s="45">
        <v>0</v>
      </c>
      <c r="N439" s="45">
        <v>0</v>
      </c>
      <c r="O439" s="48">
        <v>4229600</v>
      </c>
      <c r="P439" s="45">
        <f t="shared" si="152"/>
        <v>5940.4494382022476</v>
      </c>
      <c r="Q439" s="51">
        <v>9673</v>
      </c>
      <c r="R439" s="73" t="s">
        <v>95</v>
      </c>
      <c r="S439" s="67"/>
      <c r="T439" s="16"/>
      <c r="U439" s="16"/>
    </row>
    <row r="440" spans="1:207" s="15" customFormat="1" ht="25.15" customHeight="1" x14ac:dyDescent="0.25">
      <c r="A440" s="73" t="s">
        <v>1508</v>
      </c>
      <c r="B440" s="15" t="s">
        <v>348</v>
      </c>
      <c r="C440" s="76">
        <v>1966</v>
      </c>
      <c r="D440" s="156" t="s">
        <v>239</v>
      </c>
      <c r="E440" s="76" t="s">
        <v>20</v>
      </c>
      <c r="F440" s="76">
        <v>3</v>
      </c>
      <c r="G440" s="76">
        <v>2</v>
      </c>
      <c r="H440" s="48">
        <f t="shared" si="150"/>
        <v>979.2</v>
      </c>
      <c r="I440" s="48">
        <v>517.70000000000005</v>
      </c>
      <c r="J440" s="48">
        <v>461.5</v>
      </c>
      <c r="K440" s="37">
        <f t="shared" si="151"/>
        <v>5779360</v>
      </c>
      <c r="L440" s="45">
        <v>0</v>
      </c>
      <c r="M440" s="45">
        <v>0</v>
      </c>
      <c r="N440" s="45">
        <v>0</v>
      </c>
      <c r="O440" s="48">
        <v>5779360</v>
      </c>
      <c r="P440" s="45">
        <f t="shared" si="152"/>
        <v>5902.1241830065355</v>
      </c>
      <c r="Q440" s="51">
        <v>9673</v>
      </c>
      <c r="R440" s="73" t="s">
        <v>95</v>
      </c>
      <c r="S440" s="67"/>
      <c r="T440" s="16"/>
      <c r="U440" s="16"/>
    </row>
    <row r="441" spans="1:207" s="15" customFormat="1" ht="25.15" customHeight="1" x14ac:dyDescent="0.25">
      <c r="A441" s="73" t="s">
        <v>1509</v>
      </c>
      <c r="B441" s="15" t="s">
        <v>349</v>
      </c>
      <c r="C441" s="76">
        <v>1964</v>
      </c>
      <c r="D441" s="156" t="s">
        <v>239</v>
      </c>
      <c r="E441" s="76" t="s">
        <v>20</v>
      </c>
      <c r="F441" s="76">
        <v>2</v>
      </c>
      <c r="G441" s="76">
        <v>2</v>
      </c>
      <c r="H441" s="48">
        <f t="shared" si="150"/>
        <v>394.79999999999995</v>
      </c>
      <c r="I441" s="48">
        <v>136.9</v>
      </c>
      <c r="J441" s="48">
        <v>257.89999999999998</v>
      </c>
      <c r="K441" s="37">
        <f t="shared" si="151"/>
        <v>2389840</v>
      </c>
      <c r="L441" s="45">
        <v>0</v>
      </c>
      <c r="M441" s="45">
        <v>0</v>
      </c>
      <c r="N441" s="45">
        <v>0</v>
      </c>
      <c r="O441" s="48">
        <v>2389840</v>
      </c>
      <c r="P441" s="45">
        <f t="shared" si="152"/>
        <v>6053.2928064842963</v>
      </c>
      <c r="Q441" s="51">
        <v>9673</v>
      </c>
      <c r="R441" s="73" t="s">
        <v>96</v>
      </c>
      <c r="S441" s="67"/>
      <c r="T441" s="16"/>
      <c r="U441" s="16"/>
    </row>
    <row r="442" spans="1:207" s="15" customFormat="1" ht="25.15" customHeight="1" x14ac:dyDescent="0.25">
      <c r="A442" s="73" t="s">
        <v>1510</v>
      </c>
      <c r="B442" s="15" t="s">
        <v>350</v>
      </c>
      <c r="C442" s="76">
        <v>1962</v>
      </c>
      <c r="D442" s="156" t="s">
        <v>239</v>
      </c>
      <c r="E442" s="76" t="s">
        <v>20</v>
      </c>
      <c r="F442" s="76">
        <v>2</v>
      </c>
      <c r="G442" s="76">
        <v>2</v>
      </c>
      <c r="H442" s="48">
        <f t="shared" si="150"/>
        <v>398.7</v>
      </c>
      <c r="I442" s="48">
        <v>140.5</v>
      </c>
      <c r="J442" s="48">
        <v>258.2</v>
      </c>
      <c r="K442" s="37">
        <f t="shared" si="151"/>
        <v>4270060</v>
      </c>
      <c r="L442" s="45">
        <v>0</v>
      </c>
      <c r="M442" s="45">
        <v>0</v>
      </c>
      <c r="N442" s="45">
        <v>0</v>
      </c>
      <c r="O442" s="48">
        <v>4270060</v>
      </c>
      <c r="P442" s="45">
        <f t="shared" si="152"/>
        <v>10709.957361424631</v>
      </c>
      <c r="Q442" s="51">
        <v>9673</v>
      </c>
      <c r="R442" s="73" t="s">
        <v>96</v>
      </c>
      <c r="S442" s="67"/>
      <c r="T442" s="16"/>
      <c r="U442" s="16"/>
    </row>
    <row r="443" spans="1:207" s="15" customFormat="1" ht="25.15" customHeight="1" x14ac:dyDescent="0.25">
      <c r="A443" s="73" t="s">
        <v>1511</v>
      </c>
      <c r="B443" s="15" t="s">
        <v>351</v>
      </c>
      <c r="C443" s="76">
        <v>1964</v>
      </c>
      <c r="D443" s="76">
        <v>2009</v>
      </c>
      <c r="E443" s="76" t="s">
        <v>20</v>
      </c>
      <c r="F443" s="76">
        <v>2</v>
      </c>
      <c r="G443" s="76">
        <v>2</v>
      </c>
      <c r="H443" s="48">
        <f t="shared" si="150"/>
        <v>450.20000000000005</v>
      </c>
      <c r="I443" s="48">
        <v>178.6</v>
      </c>
      <c r="J443" s="48">
        <v>271.60000000000002</v>
      </c>
      <c r="K443" s="37">
        <f t="shared" si="151"/>
        <v>1270520</v>
      </c>
      <c r="L443" s="45">
        <v>0</v>
      </c>
      <c r="M443" s="45">
        <v>0</v>
      </c>
      <c r="N443" s="45">
        <v>0</v>
      </c>
      <c r="O443" s="48">
        <v>1270520</v>
      </c>
      <c r="P443" s="45">
        <f t="shared" si="152"/>
        <v>2822.1235006663701</v>
      </c>
      <c r="Q443" s="51">
        <v>9673</v>
      </c>
      <c r="R443" s="73" t="s">
        <v>97</v>
      </c>
      <c r="S443" s="67"/>
      <c r="T443" s="16"/>
      <c r="U443" s="16"/>
    </row>
    <row r="444" spans="1:207" s="15" customFormat="1" ht="25.15" customHeight="1" x14ac:dyDescent="0.25">
      <c r="A444" s="73" t="s">
        <v>1512</v>
      </c>
      <c r="B444" s="15" t="s">
        <v>352</v>
      </c>
      <c r="C444" s="76">
        <v>1965</v>
      </c>
      <c r="D444" s="156" t="s">
        <v>239</v>
      </c>
      <c r="E444" s="76" t="s">
        <v>20</v>
      </c>
      <c r="F444" s="76">
        <v>2</v>
      </c>
      <c r="G444" s="76">
        <v>2</v>
      </c>
      <c r="H444" s="48">
        <f t="shared" si="150"/>
        <v>381.4</v>
      </c>
      <c r="I444" s="48">
        <v>114.4</v>
      </c>
      <c r="J444" s="48">
        <v>267</v>
      </c>
      <c r="K444" s="37">
        <f t="shared" si="151"/>
        <v>4829360</v>
      </c>
      <c r="L444" s="45">
        <v>0</v>
      </c>
      <c r="M444" s="45">
        <v>0</v>
      </c>
      <c r="N444" s="45">
        <v>0</v>
      </c>
      <c r="O444" s="48">
        <v>4829360</v>
      </c>
      <c r="P444" s="45">
        <f t="shared" si="152"/>
        <v>12662.191924488727</v>
      </c>
      <c r="Q444" s="51">
        <v>9673</v>
      </c>
      <c r="R444" s="73" t="s">
        <v>97</v>
      </c>
      <c r="S444" s="67"/>
      <c r="T444" s="16"/>
      <c r="U444" s="16"/>
    </row>
    <row r="445" spans="1:207" s="16" customFormat="1" ht="34.9" customHeight="1" x14ac:dyDescent="0.25">
      <c r="A445" s="167" t="s">
        <v>2388</v>
      </c>
      <c r="B445" s="167"/>
      <c r="C445" s="167"/>
      <c r="D445" s="167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67"/>
    </row>
    <row r="446" spans="1:207" ht="34.9" customHeight="1" x14ac:dyDescent="0.25">
      <c r="A446" s="166" t="s">
        <v>895</v>
      </c>
      <c r="B446" s="166"/>
      <c r="C446" s="148" t="s">
        <v>21</v>
      </c>
      <c r="D446" s="148" t="s">
        <v>21</v>
      </c>
      <c r="E446" s="148" t="s">
        <v>21</v>
      </c>
      <c r="F446" s="106" t="s">
        <v>21</v>
      </c>
      <c r="G446" s="106" t="s">
        <v>21</v>
      </c>
      <c r="H446" s="107">
        <f>SUM(H447:H453)</f>
        <v>2890.1</v>
      </c>
      <c r="I446" s="107">
        <f t="shared" ref="I446:O446" si="153">SUM(I447:I453)</f>
        <v>1057.4000000000001</v>
      </c>
      <c r="J446" s="107">
        <f t="shared" si="153"/>
        <v>1832.6999999999998</v>
      </c>
      <c r="K446" s="107">
        <f t="shared" si="153"/>
        <v>39436596</v>
      </c>
      <c r="L446" s="107">
        <f t="shared" si="153"/>
        <v>0</v>
      </c>
      <c r="M446" s="107">
        <f t="shared" si="153"/>
        <v>0</v>
      </c>
      <c r="N446" s="107">
        <f t="shared" si="153"/>
        <v>0</v>
      </c>
      <c r="O446" s="107">
        <f t="shared" si="153"/>
        <v>39436596</v>
      </c>
      <c r="P446" s="34">
        <f>K446/H446</f>
        <v>13645.408809383758</v>
      </c>
      <c r="Q446" s="108" t="s">
        <v>21</v>
      </c>
      <c r="R446" s="109" t="s">
        <v>21</v>
      </c>
    </row>
    <row r="447" spans="1:207" ht="25.15" customHeight="1" x14ac:dyDescent="0.25">
      <c r="A447" s="73" t="s">
        <v>1513</v>
      </c>
      <c r="B447" s="15" t="s">
        <v>320</v>
      </c>
      <c r="C447" s="76">
        <v>1965</v>
      </c>
      <c r="D447" s="156" t="s">
        <v>239</v>
      </c>
      <c r="E447" s="76" t="s">
        <v>20</v>
      </c>
      <c r="F447" s="76">
        <v>2</v>
      </c>
      <c r="G447" s="76">
        <v>2</v>
      </c>
      <c r="H447" s="48">
        <f t="shared" ref="H447:H451" si="154">I447+J447</f>
        <v>375.6</v>
      </c>
      <c r="I447" s="48">
        <v>117.8</v>
      </c>
      <c r="J447" s="48">
        <v>257.8</v>
      </c>
      <c r="K447" s="37">
        <f t="shared" ref="K447:K453" si="155">SUM(L447:O447)</f>
        <v>6492712</v>
      </c>
      <c r="L447" s="45">
        <v>0</v>
      </c>
      <c r="M447" s="45">
        <v>0</v>
      </c>
      <c r="N447" s="45">
        <v>0</v>
      </c>
      <c r="O447" s="48">
        <v>6492712</v>
      </c>
      <c r="P447" s="45">
        <f t="shared" ref="P447:P453" si="156">K447/H447</f>
        <v>17286.240681576142</v>
      </c>
      <c r="Q447" s="51">
        <v>9673</v>
      </c>
      <c r="R447" s="73" t="s">
        <v>97</v>
      </c>
    </row>
    <row r="448" spans="1:207" s="15" customFormat="1" ht="25.15" customHeight="1" x14ac:dyDescent="0.25">
      <c r="A448" s="73" t="s">
        <v>1514</v>
      </c>
      <c r="B448" s="15" t="s">
        <v>321</v>
      </c>
      <c r="C448" s="76">
        <v>1963</v>
      </c>
      <c r="D448" s="156" t="s">
        <v>239</v>
      </c>
      <c r="E448" s="76" t="s">
        <v>20</v>
      </c>
      <c r="F448" s="76">
        <v>2</v>
      </c>
      <c r="G448" s="76">
        <v>2</v>
      </c>
      <c r="H448" s="48">
        <f t="shared" si="154"/>
        <v>436.4</v>
      </c>
      <c r="I448" s="48">
        <v>174</v>
      </c>
      <c r="J448" s="48">
        <v>262.39999999999998</v>
      </c>
      <c r="K448" s="37">
        <f t="shared" si="155"/>
        <v>7527528</v>
      </c>
      <c r="L448" s="45">
        <v>0</v>
      </c>
      <c r="M448" s="45">
        <v>0</v>
      </c>
      <c r="N448" s="45">
        <v>0</v>
      </c>
      <c r="O448" s="48">
        <v>7527528</v>
      </c>
      <c r="P448" s="45">
        <f t="shared" si="156"/>
        <v>17249.147571035748</v>
      </c>
      <c r="Q448" s="51">
        <v>9673</v>
      </c>
      <c r="R448" s="73" t="s">
        <v>97</v>
      </c>
      <c r="S448" s="67"/>
      <c r="T448" s="17"/>
      <c r="U448" s="16"/>
    </row>
    <row r="449" spans="1:207" ht="25.15" customHeight="1" x14ac:dyDescent="0.25">
      <c r="A449" s="73" t="s">
        <v>1515</v>
      </c>
      <c r="B449" s="15" t="s">
        <v>322</v>
      </c>
      <c r="C449" s="76">
        <v>1962</v>
      </c>
      <c r="D449" s="156" t="s">
        <v>239</v>
      </c>
      <c r="E449" s="76" t="s">
        <v>20</v>
      </c>
      <c r="F449" s="76">
        <v>2</v>
      </c>
      <c r="G449" s="76">
        <v>2</v>
      </c>
      <c r="H449" s="48">
        <f t="shared" si="154"/>
        <v>514</v>
      </c>
      <c r="I449" s="48">
        <v>257</v>
      </c>
      <c r="J449" s="48">
        <v>257</v>
      </c>
      <c r="K449" s="37">
        <f t="shared" si="155"/>
        <v>6159932</v>
      </c>
      <c r="L449" s="45">
        <v>0</v>
      </c>
      <c r="M449" s="45">
        <v>0</v>
      </c>
      <c r="N449" s="45">
        <v>0</v>
      </c>
      <c r="O449" s="48">
        <v>6159932</v>
      </c>
      <c r="P449" s="45">
        <f t="shared" si="156"/>
        <v>11984.303501945526</v>
      </c>
      <c r="Q449" s="51">
        <v>9673</v>
      </c>
      <c r="R449" s="73" t="s">
        <v>96</v>
      </c>
      <c r="S449" s="18"/>
      <c r="T449" s="18"/>
    </row>
    <row r="450" spans="1:207" ht="25.15" customHeight="1" x14ac:dyDescent="0.25">
      <c r="A450" s="73" t="s">
        <v>1516</v>
      </c>
      <c r="B450" s="15" t="s">
        <v>323</v>
      </c>
      <c r="C450" s="76">
        <v>1962</v>
      </c>
      <c r="D450" s="156" t="s">
        <v>239</v>
      </c>
      <c r="E450" s="76" t="s">
        <v>20</v>
      </c>
      <c r="F450" s="76">
        <v>2</v>
      </c>
      <c r="G450" s="76">
        <v>2</v>
      </c>
      <c r="H450" s="48">
        <f t="shared" si="154"/>
        <v>281.60000000000002</v>
      </c>
      <c r="I450" s="48">
        <v>90.6</v>
      </c>
      <c r="J450" s="48">
        <v>191</v>
      </c>
      <c r="K450" s="37">
        <f t="shared" si="155"/>
        <v>4442272</v>
      </c>
      <c r="L450" s="45">
        <v>0</v>
      </c>
      <c r="M450" s="45">
        <v>0</v>
      </c>
      <c r="N450" s="45">
        <v>0</v>
      </c>
      <c r="O450" s="48">
        <v>4442272</v>
      </c>
      <c r="P450" s="45">
        <f t="shared" si="156"/>
        <v>15775.113636363634</v>
      </c>
      <c r="Q450" s="51">
        <v>9673</v>
      </c>
      <c r="R450" s="73" t="s">
        <v>96</v>
      </c>
      <c r="S450" s="18"/>
      <c r="T450" s="18"/>
    </row>
    <row r="451" spans="1:207" ht="25.15" customHeight="1" x14ac:dyDescent="0.25">
      <c r="A451" s="73" t="s">
        <v>1517</v>
      </c>
      <c r="B451" s="15" t="s">
        <v>324</v>
      </c>
      <c r="C451" s="76">
        <v>1961</v>
      </c>
      <c r="D451" s="156" t="s">
        <v>239</v>
      </c>
      <c r="E451" s="76" t="s">
        <v>20</v>
      </c>
      <c r="F451" s="76">
        <v>2</v>
      </c>
      <c r="G451" s="76">
        <v>2</v>
      </c>
      <c r="H451" s="48">
        <f t="shared" si="154"/>
        <v>281.60000000000002</v>
      </c>
      <c r="I451" s="48">
        <v>91.5</v>
      </c>
      <c r="J451" s="48">
        <v>190.1</v>
      </c>
      <c r="K451" s="37">
        <f t="shared" si="155"/>
        <v>4442272</v>
      </c>
      <c r="L451" s="45">
        <v>0</v>
      </c>
      <c r="M451" s="45">
        <v>0</v>
      </c>
      <c r="N451" s="45">
        <v>0</v>
      </c>
      <c r="O451" s="48">
        <v>4442272</v>
      </c>
      <c r="P451" s="45">
        <f t="shared" si="156"/>
        <v>15775.113636363634</v>
      </c>
      <c r="Q451" s="51">
        <v>9673</v>
      </c>
      <c r="R451" s="73" t="s">
        <v>96</v>
      </c>
      <c r="S451" s="18"/>
      <c r="T451" s="18"/>
    </row>
    <row r="452" spans="1:207" s="15" customFormat="1" ht="25.15" customHeight="1" x14ac:dyDescent="0.25">
      <c r="A452" s="73" t="s">
        <v>1518</v>
      </c>
      <c r="B452" s="15" t="s">
        <v>346</v>
      </c>
      <c r="C452" s="76">
        <v>1960</v>
      </c>
      <c r="D452" s="76">
        <v>2019</v>
      </c>
      <c r="E452" s="76" t="s">
        <v>20</v>
      </c>
      <c r="F452" s="76">
        <v>2</v>
      </c>
      <c r="G452" s="76">
        <v>2</v>
      </c>
      <c r="H452" s="48">
        <f>I452+J452</f>
        <v>637</v>
      </c>
      <c r="I452" s="48">
        <v>220.6</v>
      </c>
      <c r="J452" s="48">
        <v>416.4</v>
      </c>
      <c r="K452" s="37">
        <f t="shared" si="155"/>
        <v>8903340</v>
      </c>
      <c r="L452" s="45">
        <v>0</v>
      </c>
      <c r="M452" s="45">
        <v>0</v>
      </c>
      <c r="N452" s="45">
        <v>0</v>
      </c>
      <c r="O452" s="48">
        <v>8903340</v>
      </c>
      <c r="P452" s="45">
        <f t="shared" si="156"/>
        <v>13976.985871271585</v>
      </c>
      <c r="Q452" s="51">
        <v>9673</v>
      </c>
      <c r="R452" s="73" t="s">
        <v>95</v>
      </c>
      <c r="S452" s="67"/>
      <c r="T452" s="16"/>
      <c r="U452" s="16"/>
    </row>
    <row r="453" spans="1:207" ht="25.15" customHeight="1" x14ac:dyDescent="0.25">
      <c r="A453" s="73" t="s">
        <v>1519</v>
      </c>
      <c r="B453" s="15" t="s">
        <v>313</v>
      </c>
      <c r="C453" s="76">
        <v>1962</v>
      </c>
      <c r="D453" s="76">
        <v>2017</v>
      </c>
      <c r="E453" s="76" t="s">
        <v>314</v>
      </c>
      <c r="F453" s="76">
        <v>1</v>
      </c>
      <c r="G453" s="76">
        <v>1</v>
      </c>
      <c r="H453" s="48">
        <f>I453+J453</f>
        <v>363.9</v>
      </c>
      <c r="I453" s="48">
        <v>105.9</v>
      </c>
      <c r="J453" s="48">
        <v>258</v>
      </c>
      <c r="K453" s="37">
        <f t="shared" si="155"/>
        <v>1468540</v>
      </c>
      <c r="L453" s="45">
        <v>0</v>
      </c>
      <c r="M453" s="45">
        <v>0</v>
      </c>
      <c r="N453" s="45">
        <v>0</v>
      </c>
      <c r="O453" s="48">
        <v>1468540</v>
      </c>
      <c r="P453" s="45">
        <f t="shared" si="156"/>
        <v>4035.5592195658151</v>
      </c>
      <c r="Q453" s="51">
        <v>9673</v>
      </c>
      <c r="R453" s="73" t="s">
        <v>95</v>
      </c>
    </row>
    <row r="454" spans="1:207" s="156" customFormat="1" ht="34.9" customHeight="1" x14ac:dyDescent="0.25">
      <c r="A454" s="167" t="s">
        <v>2389</v>
      </c>
      <c r="B454" s="167"/>
      <c r="C454" s="167"/>
      <c r="D454" s="167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58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DC454" s="16"/>
      <c r="DD454" s="16"/>
      <c r="DE454" s="16"/>
      <c r="DF454" s="16"/>
      <c r="DG454" s="16"/>
      <c r="DH454" s="16"/>
      <c r="DI454" s="16"/>
      <c r="DJ454" s="16"/>
      <c r="DK454" s="16"/>
      <c r="DL454" s="16"/>
      <c r="DM454" s="16"/>
      <c r="DN454" s="16"/>
      <c r="DO454" s="16"/>
      <c r="DP454" s="16"/>
      <c r="DQ454" s="16"/>
      <c r="DR454" s="16"/>
      <c r="DS454" s="16"/>
      <c r="DT454" s="16"/>
      <c r="DU454" s="16"/>
      <c r="DV454" s="16"/>
      <c r="DW454" s="16"/>
      <c r="DX454" s="16"/>
      <c r="DY454" s="16"/>
      <c r="DZ454" s="16"/>
      <c r="EA454" s="16"/>
      <c r="EB454" s="16"/>
      <c r="EC454" s="16"/>
      <c r="ED454" s="16"/>
      <c r="EE454" s="16"/>
      <c r="EF454" s="16"/>
      <c r="EG454" s="16"/>
      <c r="EH454" s="16"/>
      <c r="EI454" s="16"/>
      <c r="EJ454" s="16"/>
      <c r="EK454" s="16"/>
      <c r="EL454" s="16"/>
      <c r="EM454" s="16"/>
      <c r="EN454" s="16"/>
      <c r="EO454" s="16"/>
      <c r="EP454" s="16"/>
      <c r="EQ454" s="16"/>
      <c r="ER454" s="16"/>
      <c r="ES454" s="16"/>
      <c r="ET454" s="16"/>
      <c r="EU454" s="16"/>
      <c r="EV454" s="16"/>
      <c r="EW454" s="16"/>
      <c r="EX454" s="16"/>
      <c r="EY454" s="16"/>
      <c r="EZ454" s="16"/>
      <c r="FA454" s="16"/>
      <c r="FB454" s="16"/>
      <c r="FC454" s="16"/>
      <c r="FD454" s="16"/>
      <c r="FE454" s="16"/>
      <c r="FF454" s="16"/>
      <c r="FG454" s="16"/>
      <c r="FH454" s="16"/>
      <c r="FI454" s="16"/>
      <c r="FJ454" s="16"/>
      <c r="FK454" s="16"/>
      <c r="FL454" s="16"/>
      <c r="FM454" s="16"/>
      <c r="FN454" s="16"/>
      <c r="FO454" s="16"/>
      <c r="FP454" s="16"/>
      <c r="FQ454" s="16"/>
      <c r="FR454" s="16"/>
      <c r="FS454" s="16"/>
      <c r="FT454" s="16"/>
      <c r="FU454" s="16"/>
      <c r="FV454" s="16"/>
      <c r="FW454" s="16"/>
      <c r="FX454" s="16"/>
      <c r="FY454" s="16"/>
      <c r="FZ454" s="16"/>
      <c r="GA454" s="16"/>
      <c r="GB454" s="16"/>
      <c r="GC454" s="16"/>
      <c r="GD454" s="16"/>
      <c r="GE454" s="16"/>
      <c r="GF454" s="16"/>
      <c r="GG454" s="16"/>
      <c r="GH454" s="16"/>
      <c r="GI454" s="16"/>
      <c r="GJ454" s="16"/>
      <c r="GK454" s="16"/>
      <c r="GL454" s="16"/>
      <c r="GM454" s="16"/>
      <c r="GN454" s="16"/>
      <c r="GO454" s="16"/>
      <c r="GP454" s="16"/>
      <c r="GQ454" s="16"/>
      <c r="GR454" s="16"/>
      <c r="GS454" s="16"/>
      <c r="GT454" s="16"/>
      <c r="GU454" s="16"/>
      <c r="GV454" s="16"/>
      <c r="GW454" s="16"/>
      <c r="GX454" s="16"/>
      <c r="GY454" s="16"/>
    </row>
    <row r="455" spans="1:207" s="156" customFormat="1" ht="34.9" customHeight="1" x14ac:dyDescent="0.25">
      <c r="A455" s="166" t="s">
        <v>47</v>
      </c>
      <c r="B455" s="166"/>
      <c r="C455" s="148" t="s">
        <v>21</v>
      </c>
      <c r="D455" s="148" t="s">
        <v>21</v>
      </c>
      <c r="E455" s="148" t="s">
        <v>21</v>
      </c>
      <c r="F455" s="106" t="s">
        <v>21</v>
      </c>
      <c r="G455" s="106" t="s">
        <v>21</v>
      </c>
      <c r="H455" s="107">
        <f>SUM(H456:H516)</f>
        <v>164172.79999999999</v>
      </c>
      <c r="I455" s="107">
        <f t="shared" ref="I455:O455" si="157">SUM(I456:I516)</f>
        <v>3157.1</v>
      </c>
      <c r="J455" s="107">
        <f t="shared" si="157"/>
        <v>101106.90000000002</v>
      </c>
      <c r="K455" s="107">
        <f t="shared" si="157"/>
        <v>611285375</v>
      </c>
      <c r="L455" s="107">
        <f t="shared" si="157"/>
        <v>0</v>
      </c>
      <c r="M455" s="107">
        <f t="shared" si="157"/>
        <v>0</v>
      </c>
      <c r="N455" s="107">
        <f t="shared" si="157"/>
        <v>0</v>
      </c>
      <c r="O455" s="107">
        <f t="shared" si="157"/>
        <v>611285375</v>
      </c>
      <c r="P455" s="34">
        <f t="shared" ref="P455:P486" si="158">K455/H455</f>
        <v>3723.4266273097619</v>
      </c>
      <c r="Q455" s="108" t="s">
        <v>21</v>
      </c>
      <c r="R455" s="109" t="s">
        <v>21</v>
      </c>
      <c r="S455" s="68"/>
      <c r="T455" s="39"/>
      <c r="U455" s="39"/>
    </row>
    <row r="456" spans="1:207" s="156" customFormat="1" ht="22.9" customHeight="1" x14ac:dyDescent="0.25">
      <c r="A456" s="73" t="s">
        <v>1520</v>
      </c>
      <c r="B456" s="15" t="s">
        <v>358</v>
      </c>
      <c r="C456" s="156">
        <v>1966</v>
      </c>
      <c r="D456" s="156" t="s">
        <v>239</v>
      </c>
      <c r="E456" s="76" t="s">
        <v>20</v>
      </c>
      <c r="F456" s="75">
        <v>5</v>
      </c>
      <c r="G456" s="75">
        <v>4</v>
      </c>
      <c r="H456" s="48">
        <v>3962.3</v>
      </c>
      <c r="I456" s="49">
        <v>0</v>
      </c>
      <c r="J456" s="48">
        <v>2424.3000000000002</v>
      </c>
      <c r="K456" s="37">
        <f t="shared" ref="K456:K487" si="159">SUM(L456:O456)</f>
        <v>17728150</v>
      </c>
      <c r="L456" s="45">
        <v>0</v>
      </c>
      <c r="M456" s="45">
        <v>0</v>
      </c>
      <c r="N456" s="45">
        <v>0</v>
      </c>
      <c r="O456" s="45">
        <v>17728150</v>
      </c>
      <c r="P456" s="45">
        <f t="shared" si="158"/>
        <v>4474.2069000328092</v>
      </c>
      <c r="Q456" s="51">
        <v>9673</v>
      </c>
      <c r="R456" s="73" t="s">
        <v>95</v>
      </c>
      <c r="S456" s="68"/>
      <c r="T456" s="39"/>
      <c r="U456" s="39"/>
    </row>
    <row r="457" spans="1:207" s="156" customFormat="1" ht="22.9" customHeight="1" x14ac:dyDescent="0.25">
      <c r="A457" s="73" t="s">
        <v>1521</v>
      </c>
      <c r="B457" s="15" t="s">
        <v>359</v>
      </c>
      <c r="C457" s="156">
        <v>1966</v>
      </c>
      <c r="D457" s="156" t="s">
        <v>239</v>
      </c>
      <c r="E457" s="76" t="s">
        <v>20</v>
      </c>
      <c r="F457" s="75">
        <v>5</v>
      </c>
      <c r="G457" s="75">
        <v>3</v>
      </c>
      <c r="H457" s="48">
        <v>2915.6</v>
      </c>
      <c r="I457" s="49">
        <v>0</v>
      </c>
      <c r="J457" s="48">
        <v>1615.1</v>
      </c>
      <c r="K457" s="37">
        <f t="shared" si="159"/>
        <v>12403460</v>
      </c>
      <c r="L457" s="45">
        <v>0</v>
      </c>
      <c r="M457" s="45">
        <v>0</v>
      </c>
      <c r="N457" s="45">
        <v>0</v>
      </c>
      <c r="O457" s="45">
        <v>12403460</v>
      </c>
      <c r="P457" s="45">
        <f t="shared" si="158"/>
        <v>4254.1706681300593</v>
      </c>
      <c r="Q457" s="51">
        <v>9673</v>
      </c>
      <c r="R457" s="73" t="s">
        <v>95</v>
      </c>
      <c r="S457" s="68"/>
      <c r="T457" s="39"/>
      <c r="U457" s="39"/>
    </row>
    <row r="458" spans="1:207" s="156" customFormat="1" ht="22.9" customHeight="1" x14ac:dyDescent="0.25">
      <c r="A458" s="73" t="s">
        <v>1522</v>
      </c>
      <c r="B458" s="111" t="s">
        <v>398</v>
      </c>
      <c r="C458" s="76">
        <v>1981</v>
      </c>
      <c r="D458" s="76" t="s">
        <v>239</v>
      </c>
      <c r="E458" s="76" t="s">
        <v>22</v>
      </c>
      <c r="F458" s="75">
        <v>9</v>
      </c>
      <c r="G458" s="75">
        <v>2</v>
      </c>
      <c r="H458" s="48">
        <v>9491.6</v>
      </c>
      <c r="I458" s="48">
        <v>0</v>
      </c>
      <c r="J458" s="48">
        <v>5661.6</v>
      </c>
      <c r="K458" s="37">
        <f t="shared" si="159"/>
        <v>5500000</v>
      </c>
      <c r="L458" s="45">
        <v>0</v>
      </c>
      <c r="M458" s="45">
        <v>0</v>
      </c>
      <c r="N458" s="45">
        <v>0</v>
      </c>
      <c r="O458" s="45">
        <v>5500000</v>
      </c>
      <c r="P458" s="45">
        <f t="shared" si="158"/>
        <v>579.45973281638499</v>
      </c>
      <c r="Q458" s="51">
        <v>9673</v>
      </c>
      <c r="R458" s="73" t="s">
        <v>97</v>
      </c>
      <c r="S458" s="58"/>
      <c r="T458" s="16"/>
      <c r="U458" s="16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F458" s="15"/>
      <c r="AG458" s="15"/>
      <c r="AH458" s="15"/>
      <c r="AI458" s="15"/>
      <c r="AJ458" s="15"/>
      <c r="AK458" s="15"/>
      <c r="AL458" s="15"/>
      <c r="AM458" s="15"/>
      <c r="AN458" s="15"/>
      <c r="AO458" s="15"/>
      <c r="AP458" s="15"/>
      <c r="AQ458" s="15"/>
      <c r="AR458" s="15"/>
      <c r="AS458" s="15"/>
      <c r="AT458" s="15"/>
      <c r="AU458" s="15"/>
      <c r="AV458" s="15"/>
      <c r="AW458" s="15"/>
      <c r="AX458" s="15"/>
      <c r="AY458" s="15"/>
      <c r="AZ458" s="15"/>
      <c r="BA458" s="15"/>
      <c r="BB458" s="15"/>
      <c r="BC458" s="15"/>
      <c r="BD458" s="15"/>
      <c r="BE458" s="15"/>
      <c r="BF458" s="15"/>
      <c r="BG458" s="15"/>
      <c r="BH458" s="15"/>
      <c r="BI458" s="15"/>
      <c r="BJ458" s="15"/>
      <c r="BK458" s="15"/>
      <c r="BL458" s="15"/>
      <c r="BM458" s="15"/>
      <c r="BN458" s="15"/>
      <c r="BO458" s="15"/>
      <c r="BP458" s="15"/>
      <c r="BQ458" s="15"/>
      <c r="BR458" s="15"/>
      <c r="BS458" s="15"/>
      <c r="BT458" s="15"/>
      <c r="BU458" s="15"/>
      <c r="BV458" s="15"/>
      <c r="BW458" s="15"/>
      <c r="BX458" s="15"/>
      <c r="BY458" s="15"/>
      <c r="BZ458" s="15"/>
      <c r="CA458" s="15"/>
      <c r="CB458" s="15"/>
      <c r="CC458" s="15"/>
      <c r="CD458" s="15"/>
      <c r="CE458" s="15"/>
      <c r="CF458" s="15"/>
      <c r="CG458" s="15"/>
      <c r="CH458" s="15"/>
      <c r="CI458" s="15"/>
      <c r="CJ458" s="15"/>
      <c r="CK458" s="15"/>
      <c r="CL458" s="15"/>
      <c r="CM458" s="15"/>
      <c r="CN458" s="15"/>
      <c r="CO458" s="15"/>
      <c r="CP458" s="15"/>
      <c r="CQ458" s="15"/>
      <c r="CR458" s="15"/>
      <c r="CS458" s="15"/>
      <c r="CT458" s="15"/>
      <c r="CU458" s="15"/>
      <c r="CV458" s="15"/>
      <c r="CW458" s="15"/>
      <c r="CX458" s="15"/>
      <c r="CY458" s="15"/>
      <c r="CZ458" s="15"/>
      <c r="DA458" s="15"/>
      <c r="DB458" s="15"/>
      <c r="DC458" s="15"/>
      <c r="DD458" s="15"/>
      <c r="DE458" s="15"/>
      <c r="DF458" s="15"/>
      <c r="DG458" s="15"/>
      <c r="DH458" s="15"/>
      <c r="DI458" s="15"/>
      <c r="DJ458" s="15"/>
      <c r="DK458" s="15"/>
      <c r="DL458" s="15"/>
      <c r="DM458" s="15"/>
      <c r="DN458" s="15"/>
      <c r="DO458" s="15"/>
      <c r="DP458" s="15"/>
      <c r="DQ458" s="15"/>
      <c r="DR458" s="15"/>
      <c r="DS458" s="15"/>
      <c r="DT458" s="15"/>
      <c r="DU458" s="15"/>
      <c r="DV458" s="15"/>
      <c r="DW458" s="15"/>
      <c r="DX458" s="15"/>
      <c r="DY458" s="15"/>
      <c r="DZ458" s="15"/>
      <c r="EA458" s="15"/>
      <c r="EB458" s="15"/>
      <c r="EC458" s="15"/>
      <c r="ED458" s="15"/>
      <c r="EE458" s="15"/>
      <c r="EF458" s="15"/>
      <c r="EG458" s="15"/>
      <c r="EH458" s="15"/>
      <c r="EI458" s="15"/>
      <c r="EJ458" s="15"/>
      <c r="EK458" s="15"/>
      <c r="EL458" s="15"/>
      <c r="EM458" s="15"/>
      <c r="EN458" s="15"/>
      <c r="EO458" s="15"/>
      <c r="EP458" s="15"/>
      <c r="EQ458" s="15"/>
      <c r="ER458" s="15"/>
      <c r="ES458" s="15"/>
      <c r="ET458" s="15"/>
      <c r="EU458" s="15"/>
      <c r="EV458" s="15"/>
      <c r="EW458" s="15"/>
      <c r="EX458" s="15"/>
      <c r="EY458" s="15"/>
      <c r="EZ458" s="15"/>
      <c r="FA458" s="15"/>
      <c r="FB458" s="15"/>
      <c r="FC458" s="15"/>
      <c r="FD458" s="15"/>
      <c r="FE458" s="15"/>
      <c r="FF458" s="15"/>
      <c r="FG458" s="15"/>
      <c r="FH458" s="15"/>
      <c r="FI458" s="15"/>
      <c r="FJ458" s="15"/>
      <c r="FK458" s="15"/>
      <c r="FL458" s="15"/>
      <c r="FM458" s="15"/>
      <c r="FN458" s="15"/>
      <c r="FO458" s="15"/>
      <c r="FP458" s="15"/>
      <c r="FQ458" s="15"/>
      <c r="FR458" s="15"/>
      <c r="FS458" s="15"/>
      <c r="FT458" s="15"/>
      <c r="FU458" s="15"/>
      <c r="FV458" s="15"/>
      <c r="FW458" s="15"/>
      <c r="FX458" s="15"/>
      <c r="FY458" s="15"/>
      <c r="FZ458" s="15"/>
      <c r="GA458" s="15"/>
      <c r="GB458" s="15"/>
      <c r="GC458" s="15"/>
      <c r="GD458" s="15"/>
      <c r="GE458" s="15"/>
      <c r="GF458" s="15"/>
      <c r="GG458" s="15"/>
      <c r="GH458" s="15"/>
      <c r="GI458" s="15"/>
      <c r="GJ458" s="15"/>
      <c r="GK458" s="15"/>
      <c r="GL458" s="15"/>
      <c r="GM458" s="15"/>
      <c r="GN458" s="15"/>
      <c r="GO458" s="15"/>
      <c r="GP458" s="15"/>
      <c r="GQ458" s="15"/>
      <c r="GR458" s="15"/>
      <c r="GS458" s="15"/>
      <c r="GT458" s="15"/>
      <c r="GU458" s="15"/>
      <c r="GV458" s="15"/>
      <c r="GW458" s="15"/>
      <c r="GX458" s="15"/>
      <c r="GY458" s="15"/>
    </row>
    <row r="459" spans="1:207" s="156" customFormat="1" ht="22.9" customHeight="1" x14ac:dyDescent="0.25">
      <c r="A459" s="73" t="s">
        <v>1523</v>
      </c>
      <c r="B459" s="111" t="s">
        <v>360</v>
      </c>
      <c r="C459" s="76">
        <v>1987</v>
      </c>
      <c r="D459" s="156" t="s">
        <v>239</v>
      </c>
      <c r="E459" s="76" t="s">
        <v>22</v>
      </c>
      <c r="F459" s="75">
        <v>9</v>
      </c>
      <c r="G459" s="75">
        <v>4</v>
      </c>
      <c r="H459" s="48">
        <v>10997.6</v>
      </c>
      <c r="I459" s="49">
        <v>0</v>
      </c>
      <c r="J459" s="48">
        <v>7552.6</v>
      </c>
      <c r="K459" s="37">
        <f t="shared" si="159"/>
        <v>10900000</v>
      </c>
      <c r="L459" s="45">
        <v>0</v>
      </c>
      <c r="M459" s="45">
        <v>0</v>
      </c>
      <c r="N459" s="45">
        <v>0</v>
      </c>
      <c r="O459" s="45">
        <v>10900000</v>
      </c>
      <c r="P459" s="45">
        <f t="shared" si="158"/>
        <v>991.1253364370408</v>
      </c>
      <c r="Q459" s="51">
        <v>9673</v>
      </c>
      <c r="R459" s="73" t="s">
        <v>95</v>
      </c>
      <c r="S459" s="68"/>
      <c r="T459" s="39"/>
      <c r="U459" s="39"/>
    </row>
    <row r="460" spans="1:207" s="156" customFormat="1" ht="22.9" customHeight="1" x14ac:dyDescent="0.25">
      <c r="A460" s="73" t="s">
        <v>1524</v>
      </c>
      <c r="B460" s="15" t="s">
        <v>361</v>
      </c>
      <c r="C460" s="156">
        <v>1983</v>
      </c>
      <c r="D460" s="156" t="s">
        <v>239</v>
      </c>
      <c r="E460" s="76" t="s">
        <v>22</v>
      </c>
      <c r="F460" s="75">
        <v>5</v>
      </c>
      <c r="G460" s="75">
        <v>8</v>
      </c>
      <c r="H460" s="48">
        <v>7497.3</v>
      </c>
      <c r="I460" s="49">
        <v>0</v>
      </c>
      <c r="J460" s="48">
        <v>5543.7</v>
      </c>
      <c r="K460" s="37">
        <f t="shared" si="159"/>
        <v>6434255</v>
      </c>
      <c r="L460" s="45">
        <v>0</v>
      </c>
      <c r="M460" s="45">
        <v>0</v>
      </c>
      <c r="N460" s="45">
        <v>0</v>
      </c>
      <c r="O460" s="45">
        <v>6434255</v>
      </c>
      <c r="P460" s="45">
        <f t="shared" si="158"/>
        <v>858.20962213063365</v>
      </c>
      <c r="Q460" s="51">
        <v>9673</v>
      </c>
      <c r="R460" s="73" t="s">
        <v>95</v>
      </c>
      <c r="S460" s="68"/>
      <c r="T460" s="39"/>
      <c r="U460" s="39"/>
    </row>
    <row r="461" spans="1:207" s="156" customFormat="1" ht="22.9" customHeight="1" x14ac:dyDescent="0.25">
      <c r="A461" s="73" t="s">
        <v>1525</v>
      </c>
      <c r="B461" s="46" t="s">
        <v>378</v>
      </c>
      <c r="C461" s="76">
        <v>1984</v>
      </c>
      <c r="D461" s="76" t="s">
        <v>239</v>
      </c>
      <c r="E461" s="76" t="s">
        <v>22</v>
      </c>
      <c r="F461" s="75">
        <v>9</v>
      </c>
      <c r="G461" s="75">
        <v>2</v>
      </c>
      <c r="H461" s="48">
        <v>4725</v>
      </c>
      <c r="I461" s="56">
        <v>0</v>
      </c>
      <c r="J461" s="48">
        <v>3871.3</v>
      </c>
      <c r="K461" s="37">
        <f t="shared" si="159"/>
        <v>5500000</v>
      </c>
      <c r="L461" s="45">
        <v>0</v>
      </c>
      <c r="M461" s="45">
        <v>0</v>
      </c>
      <c r="N461" s="45">
        <v>0</v>
      </c>
      <c r="O461" s="45">
        <v>5500000</v>
      </c>
      <c r="P461" s="45">
        <f t="shared" si="158"/>
        <v>1164.0211640211639</v>
      </c>
      <c r="Q461" s="51">
        <v>9673</v>
      </c>
      <c r="R461" s="73" t="s">
        <v>96</v>
      </c>
      <c r="S461" s="68"/>
      <c r="T461" s="39"/>
      <c r="U461" s="39"/>
    </row>
    <row r="462" spans="1:207" s="156" customFormat="1" ht="22.9" customHeight="1" x14ac:dyDescent="0.25">
      <c r="A462" s="73" t="s">
        <v>1526</v>
      </c>
      <c r="B462" s="15" t="s">
        <v>362</v>
      </c>
      <c r="C462" s="156">
        <v>1986</v>
      </c>
      <c r="D462" s="156" t="s">
        <v>239</v>
      </c>
      <c r="E462" s="76" t="s">
        <v>22</v>
      </c>
      <c r="F462" s="75">
        <v>5</v>
      </c>
      <c r="G462" s="75">
        <v>3</v>
      </c>
      <c r="H462" s="48">
        <v>4119.1000000000004</v>
      </c>
      <c r="I462" s="49">
        <v>0</v>
      </c>
      <c r="J462" s="48">
        <v>1766.1</v>
      </c>
      <c r="K462" s="37">
        <f t="shared" si="159"/>
        <v>10068000</v>
      </c>
      <c r="L462" s="45">
        <v>0</v>
      </c>
      <c r="M462" s="45">
        <v>0</v>
      </c>
      <c r="N462" s="45">
        <v>0</v>
      </c>
      <c r="O462" s="45">
        <v>10068000</v>
      </c>
      <c r="P462" s="45">
        <f t="shared" si="158"/>
        <v>2444.223252652278</v>
      </c>
      <c r="Q462" s="51">
        <v>9673</v>
      </c>
      <c r="R462" s="73" t="s">
        <v>95</v>
      </c>
      <c r="S462" s="68"/>
      <c r="T462" s="39"/>
      <c r="U462" s="39"/>
    </row>
    <row r="463" spans="1:207" s="156" customFormat="1" ht="22.9" customHeight="1" x14ac:dyDescent="0.25">
      <c r="A463" s="73" t="s">
        <v>1527</v>
      </c>
      <c r="B463" s="111" t="s">
        <v>363</v>
      </c>
      <c r="C463" s="156">
        <v>1989</v>
      </c>
      <c r="D463" s="156" t="s">
        <v>239</v>
      </c>
      <c r="E463" s="76" t="s">
        <v>22</v>
      </c>
      <c r="F463" s="75">
        <v>9</v>
      </c>
      <c r="G463" s="75">
        <v>1</v>
      </c>
      <c r="H463" s="49">
        <v>3657.6</v>
      </c>
      <c r="I463" s="49">
        <v>0</v>
      </c>
      <c r="J463" s="49">
        <v>2966.2</v>
      </c>
      <c r="K463" s="37">
        <f t="shared" si="159"/>
        <v>2800000</v>
      </c>
      <c r="L463" s="45">
        <v>0</v>
      </c>
      <c r="M463" s="45">
        <v>0</v>
      </c>
      <c r="N463" s="45">
        <v>0</v>
      </c>
      <c r="O463" s="45">
        <v>2800000</v>
      </c>
      <c r="P463" s="45">
        <f t="shared" si="158"/>
        <v>765.52930883639544</v>
      </c>
      <c r="Q463" s="51">
        <v>9673</v>
      </c>
      <c r="R463" s="73" t="s">
        <v>95</v>
      </c>
      <c r="S463" s="68"/>
      <c r="T463" s="39"/>
      <c r="U463" s="39"/>
    </row>
    <row r="464" spans="1:207" s="156" customFormat="1" ht="22.9" customHeight="1" x14ac:dyDescent="0.25">
      <c r="A464" s="73" t="s">
        <v>1528</v>
      </c>
      <c r="B464" s="15" t="s">
        <v>364</v>
      </c>
      <c r="C464" s="156">
        <v>1981</v>
      </c>
      <c r="D464" s="156" t="s">
        <v>239</v>
      </c>
      <c r="E464" s="76" t="s">
        <v>22</v>
      </c>
      <c r="F464" s="75">
        <v>5</v>
      </c>
      <c r="G464" s="75">
        <v>8</v>
      </c>
      <c r="H464" s="48">
        <v>8554.1</v>
      </c>
      <c r="I464" s="49">
        <v>0</v>
      </c>
      <c r="J464" s="48">
        <v>6212.1</v>
      </c>
      <c r="K464" s="37">
        <f t="shared" si="159"/>
        <v>25762300</v>
      </c>
      <c r="L464" s="45">
        <v>0</v>
      </c>
      <c r="M464" s="45">
        <v>0</v>
      </c>
      <c r="N464" s="45">
        <v>0</v>
      </c>
      <c r="O464" s="45">
        <v>25762300</v>
      </c>
      <c r="P464" s="45">
        <f t="shared" si="158"/>
        <v>3011.6903005576273</v>
      </c>
      <c r="Q464" s="51">
        <v>9673</v>
      </c>
      <c r="R464" s="73" t="s">
        <v>95</v>
      </c>
      <c r="S464" s="68"/>
      <c r="T464" s="39"/>
      <c r="U464" s="39"/>
    </row>
    <row r="465" spans="1:207" s="156" customFormat="1" ht="22.9" customHeight="1" x14ac:dyDescent="0.25">
      <c r="A465" s="73" t="s">
        <v>1529</v>
      </c>
      <c r="B465" s="15" t="s">
        <v>365</v>
      </c>
      <c r="C465" s="156">
        <v>1983</v>
      </c>
      <c r="D465" s="156" t="s">
        <v>239</v>
      </c>
      <c r="E465" s="76" t="s">
        <v>22</v>
      </c>
      <c r="F465" s="75">
        <v>5</v>
      </c>
      <c r="G465" s="75">
        <v>10</v>
      </c>
      <c r="H465" s="48">
        <v>10547.8</v>
      </c>
      <c r="I465" s="49">
        <v>0</v>
      </c>
      <c r="J465" s="48">
        <v>7609.2</v>
      </c>
      <c r="K465" s="37">
        <f t="shared" si="159"/>
        <v>48610600</v>
      </c>
      <c r="L465" s="45">
        <v>0</v>
      </c>
      <c r="M465" s="45">
        <v>0</v>
      </c>
      <c r="N465" s="45">
        <v>0</v>
      </c>
      <c r="O465" s="45">
        <v>48610600</v>
      </c>
      <c r="P465" s="45">
        <f t="shared" si="158"/>
        <v>4608.6008456739801</v>
      </c>
      <c r="Q465" s="51">
        <v>9673</v>
      </c>
      <c r="R465" s="73" t="s">
        <v>95</v>
      </c>
      <c r="S465" s="68"/>
      <c r="T465" s="39"/>
      <c r="U465" s="39"/>
    </row>
    <row r="466" spans="1:207" s="156" customFormat="1" ht="22.9" customHeight="1" x14ac:dyDescent="0.25">
      <c r="A466" s="73" t="s">
        <v>1530</v>
      </c>
      <c r="B466" s="46" t="s">
        <v>404</v>
      </c>
      <c r="C466" s="76">
        <v>1976</v>
      </c>
      <c r="D466" s="76" t="s">
        <v>239</v>
      </c>
      <c r="E466" s="76" t="s">
        <v>22</v>
      </c>
      <c r="F466" s="75">
        <v>9</v>
      </c>
      <c r="G466" s="75">
        <v>4</v>
      </c>
      <c r="H466" s="48">
        <v>9696.2999999999993</v>
      </c>
      <c r="I466" s="56">
        <v>834.1</v>
      </c>
      <c r="J466" s="48">
        <v>7560.9</v>
      </c>
      <c r="K466" s="37">
        <f t="shared" si="159"/>
        <v>46100990</v>
      </c>
      <c r="L466" s="45">
        <v>0</v>
      </c>
      <c r="M466" s="45">
        <v>0</v>
      </c>
      <c r="N466" s="45">
        <v>0</v>
      </c>
      <c r="O466" s="45">
        <v>46100990</v>
      </c>
      <c r="P466" s="45">
        <f t="shared" si="158"/>
        <v>4754.4929509194235</v>
      </c>
      <c r="Q466" s="51">
        <v>9673</v>
      </c>
      <c r="R466" s="73" t="s">
        <v>97</v>
      </c>
      <c r="S466" s="58"/>
      <c r="T466" s="16"/>
      <c r="U466" s="16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F466" s="15"/>
      <c r="AG466" s="15"/>
      <c r="AH466" s="15"/>
      <c r="AI466" s="15"/>
      <c r="AJ466" s="15"/>
      <c r="AK466" s="15"/>
      <c r="AL466" s="15"/>
      <c r="AM466" s="15"/>
      <c r="AN466" s="15"/>
      <c r="AO466" s="15"/>
      <c r="AP466" s="15"/>
      <c r="AQ466" s="15"/>
      <c r="AR466" s="15"/>
      <c r="AS466" s="15"/>
      <c r="AT466" s="15"/>
      <c r="AU466" s="15"/>
      <c r="AV466" s="15"/>
      <c r="AW466" s="15"/>
      <c r="AX466" s="15"/>
      <c r="AY466" s="15"/>
      <c r="AZ466" s="15"/>
      <c r="BA466" s="15"/>
      <c r="BB466" s="15"/>
      <c r="BC466" s="15"/>
      <c r="BD466" s="15"/>
      <c r="BE466" s="15"/>
      <c r="BF466" s="15"/>
      <c r="BG466" s="15"/>
      <c r="BH466" s="15"/>
      <c r="BI466" s="15"/>
      <c r="BJ466" s="15"/>
      <c r="BK466" s="15"/>
      <c r="BL466" s="15"/>
      <c r="BM466" s="15"/>
      <c r="BN466" s="15"/>
      <c r="BO466" s="15"/>
      <c r="BP466" s="15"/>
      <c r="BQ466" s="15"/>
      <c r="BR466" s="15"/>
      <c r="BS466" s="15"/>
      <c r="BT466" s="15"/>
      <c r="BU466" s="15"/>
      <c r="BV466" s="15"/>
      <c r="BW466" s="15"/>
      <c r="BX466" s="15"/>
      <c r="BY466" s="15"/>
      <c r="BZ466" s="15"/>
      <c r="CA466" s="15"/>
      <c r="CB466" s="15"/>
      <c r="CC466" s="15"/>
      <c r="CD466" s="15"/>
      <c r="CE466" s="15"/>
      <c r="CF466" s="15"/>
      <c r="CG466" s="15"/>
      <c r="CH466" s="15"/>
      <c r="CI466" s="15"/>
      <c r="CJ466" s="15"/>
      <c r="CK466" s="15"/>
      <c r="CL466" s="15"/>
      <c r="CM466" s="15"/>
      <c r="CN466" s="15"/>
      <c r="CO466" s="15"/>
      <c r="CP466" s="15"/>
      <c r="CQ466" s="15"/>
      <c r="CR466" s="15"/>
      <c r="CS466" s="15"/>
      <c r="CT466" s="15"/>
      <c r="CU466" s="15"/>
      <c r="CV466" s="15"/>
      <c r="CW466" s="15"/>
      <c r="CX466" s="15"/>
      <c r="CY466" s="15"/>
      <c r="CZ466" s="15"/>
      <c r="DA466" s="15"/>
      <c r="DB466" s="15"/>
      <c r="DC466" s="15"/>
      <c r="DD466" s="15"/>
      <c r="DE466" s="15"/>
      <c r="DF466" s="15"/>
      <c r="DG466" s="15"/>
      <c r="DH466" s="15"/>
      <c r="DI466" s="15"/>
      <c r="DJ466" s="15"/>
      <c r="DK466" s="15"/>
      <c r="DL466" s="15"/>
      <c r="DM466" s="15"/>
      <c r="DN466" s="15"/>
      <c r="DO466" s="15"/>
      <c r="DP466" s="15"/>
      <c r="DQ466" s="15"/>
      <c r="DR466" s="15"/>
      <c r="DS466" s="15"/>
      <c r="DT466" s="15"/>
      <c r="DU466" s="15"/>
      <c r="DV466" s="15"/>
      <c r="DW466" s="15"/>
      <c r="DX466" s="15"/>
      <c r="DY466" s="15"/>
      <c r="DZ466" s="15"/>
      <c r="EA466" s="15"/>
      <c r="EB466" s="15"/>
      <c r="EC466" s="15"/>
      <c r="ED466" s="15"/>
      <c r="EE466" s="15"/>
      <c r="EF466" s="15"/>
      <c r="EG466" s="15"/>
      <c r="EH466" s="15"/>
      <c r="EI466" s="15"/>
      <c r="EJ466" s="15"/>
      <c r="EK466" s="15"/>
      <c r="EL466" s="15"/>
      <c r="EM466" s="15"/>
      <c r="EN466" s="15"/>
      <c r="EO466" s="15"/>
      <c r="EP466" s="15"/>
      <c r="EQ466" s="15"/>
      <c r="ER466" s="15"/>
      <c r="ES466" s="15"/>
      <c r="ET466" s="15"/>
      <c r="EU466" s="15"/>
      <c r="EV466" s="15"/>
      <c r="EW466" s="15"/>
      <c r="EX466" s="15"/>
      <c r="EY466" s="15"/>
      <c r="EZ466" s="15"/>
      <c r="FA466" s="15"/>
      <c r="FB466" s="15"/>
      <c r="FC466" s="15"/>
      <c r="FD466" s="15"/>
      <c r="FE466" s="15"/>
      <c r="FF466" s="15"/>
      <c r="FG466" s="15"/>
      <c r="FH466" s="15"/>
      <c r="FI466" s="15"/>
      <c r="FJ466" s="15"/>
      <c r="FK466" s="15"/>
      <c r="FL466" s="15"/>
      <c r="FM466" s="15"/>
      <c r="FN466" s="15"/>
      <c r="FO466" s="15"/>
      <c r="FP466" s="15"/>
      <c r="FQ466" s="15"/>
      <c r="FR466" s="15"/>
      <c r="FS466" s="15"/>
      <c r="FT466" s="15"/>
      <c r="FU466" s="15"/>
      <c r="FV466" s="15"/>
      <c r="FW466" s="15"/>
      <c r="FX466" s="15"/>
      <c r="FY466" s="15"/>
      <c r="FZ466" s="15"/>
      <c r="GA466" s="15"/>
      <c r="GB466" s="15"/>
      <c r="GC466" s="15"/>
      <c r="GD466" s="15"/>
      <c r="GE466" s="15"/>
      <c r="GF466" s="15"/>
      <c r="GG466" s="15"/>
      <c r="GH466" s="15"/>
      <c r="GI466" s="15"/>
      <c r="GJ466" s="15"/>
      <c r="GK466" s="15"/>
      <c r="GL466" s="15"/>
      <c r="GM466" s="15"/>
      <c r="GN466" s="15"/>
      <c r="GO466" s="15"/>
      <c r="GP466" s="15"/>
      <c r="GQ466" s="15"/>
      <c r="GR466" s="15"/>
      <c r="GS466" s="15"/>
      <c r="GT466" s="15"/>
      <c r="GU466" s="15"/>
      <c r="GV466" s="15"/>
      <c r="GW466" s="15"/>
      <c r="GX466" s="15"/>
      <c r="GY466" s="15"/>
    </row>
    <row r="467" spans="1:207" s="156" customFormat="1" ht="22.9" customHeight="1" x14ac:dyDescent="0.25">
      <c r="A467" s="73" t="s">
        <v>1531</v>
      </c>
      <c r="B467" s="46" t="s">
        <v>405</v>
      </c>
      <c r="C467" s="76">
        <v>1976</v>
      </c>
      <c r="D467" s="76" t="s">
        <v>239</v>
      </c>
      <c r="E467" s="76" t="s">
        <v>22</v>
      </c>
      <c r="F467" s="75">
        <v>9</v>
      </c>
      <c r="G467" s="75">
        <v>4</v>
      </c>
      <c r="H467" s="48">
        <v>9631.7999999999993</v>
      </c>
      <c r="I467" s="56">
        <v>0</v>
      </c>
      <c r="J467" s="48">
        <v>7542.9</v>
      </c>
      <c r="K467" s="37">
        <f t="shared" si="159"/>
        <v>45427400</v>
      </c>
      <c r="L467" s="45">
        <v>0</v>
      </c>
      <c r="M467" s="45">
        <v>0</v>
      </c>
      <c r="N467" s="45">
        <v>0</v>
      </c>
      <c r="O467" s="45">
        <v>45427400</v>
      </c>
      <c r="P467" s="45">
        <f t="shared" si="158"/>
        <v>4716.3977657343385</v>
      </c>
      <c r="Q467" s="51">
        <v>9673</v>
      </c>
      <c r="R467" s="73" t="s">
        <v>97</v>
      </c>
      <c r="S467" s="58"/>
      <c r="T467" s="16"/>
      <c r="U467" s="16"/>
      <c r="V467" s="15"/>
      <c r="W467" s="15"/>
      <c r="X467" s="15"/>
      <c r="Y467" s="15"/>
      <c r="Z467" s="15"/>
      <c r="AA467" s="15"/>
      <c r="AB467" s="15"/>
      <c r="AC467" s="15"/>
      <c r="AD467" s="15"/>
      <c r="AE467" s="15"/>
      <c r="AF467" s="15"/>
      <c r="AG467" s="15"/>
      <c r="AH467" s="15"/>
      <c r="AI467" s="15"/>
      <c r="AJ467" s="15"/>
      <c r="AK467" s="15"/>
      <c r="AL467" s="15"/>
      <c r="AM467" s="15"/>
      <c r="AN467" s="15"/>
      <c r="AO467" s="15"/>
      <c r="AP467" s="15"/>
      <c r="AQ467" s="15"/>
      <c r="AR467" s="15"/>
      <c r="AS467" s="15"/>
      <c r="AT467" s="15"/>
      <c r="AU467" s="15"/>
      <c r="AV467" s="15"/>
      <c r="AW467" s="15"/>
      <c r="AX467" s="15"/>
      <c r="AY467" s="15"/>
      <c r="AZ467" s="15"/>
      <c r="BA467" s="15"/>
      <c r="BB467" s="15"/>
      <c r="BC467" s="15"/>
      <c r="BD467" s="15"/>
      <c r="BE467" s="15"/>
      <c r="BF467" s="15"/>
      <c r="BG467" s="15"/>
      <c r="BH467" s="15"/>
      <c r="BI467" s="15"/>
      <c r="BJ467" s="15"/>
      <c r="BK467" s="15"/>
      <c r="BL467" s="15"/>
      <c r="BM467" s="15"/>
      <c r="BN467" s="15"/>
      <c r="BO467" s="15"/>
      <c r="BP467" s="15"/>
      <c r="BQ467" s="15"/>
      <c r="BR467" s="15"/>
      <c r="BS467" s="15"/>
      <c r="BT467" s="15"/>
      <c r="BU467" s="15"/>
      <c r="BV467" s="15"/>
      <c r="BW467" s="15"/>
      <c r="BX467" s="15"/>
      <c r="BY467" s="15"/>
      <c r="BZ467" s="15"/>
      <c r="CA467" s="15"/>
      <c r="CB467" s="15"/>
      <c r="CC467" s="15"/>
      <c r="CD467" s="15"/>
      <c r="CE467" s="15"/>
      <c r="CF467" s="15"/>
      <c r="CG467" s="15"/>
      <c r="CH467" s="15"/>
      <c r="CI467" s="15"/>
      <c r="CJ467" s="15"/>
      <c r="CK467" s="15"/>
      <c r="CL467" s="15"/>
      <c r="CM467" s="15"/>
      <c r="CN467" s="15"/>
      <c r="CO467" s="15"/>
      <c r="CP467" s="15"/>
      <c r="CQ467" s="15"/>
      <c r="CR467" s="15"/>
      <c r="CS467" s="15"/>
      <c r="CT467" s="15"/>
      <c r="CU467" s="15"/>
      <c r="CV467" s="15"/>
      <c r="CW467" s="15"/>
      <c r="CX467" s="15"/>
      <c r="CY467" s="15"/>
      <c r="CZ467" s="15"/>
      <c r="DA467" s="15"/>
      <c r="DB467" s="15"/>
      <c r="DC467" s="15"/>
      <c r="DD467" s="15"/>
      <c r="DE467" s="15"/>
      <c r="DF467" s="15"/>
      <c r="DG467" s="15"/>
      <c r="DH467" s="15"/>
      <c r="DI467" s="15"/>
      <c r="DJ467" s="15"/>
      <c r="DK467" s="15"/>
      <c r="DL467" s="15"/>
      <c r="DM467" s="15"/>
      <c r="DN467" s="15"/>
      <c r="DO467" s="15"/>
      <c r="DP467" s="15"/>
      <c r="DQ467" s="15"/>
      <c r="DR467" s="15"/>
      <c r="DS467" s="15"/>
      <c r="DT467" s="15"/>
      <c r="DU467" s="15"/>
      <c r="DV467" s="15"/>
      <c r="DW467" s="15"/>
      <c r="DX467" s="15"/>
      <c r="DY467" s="15"/>
      <c r="DZ467" s="15"/>
      <c r="EA467" s="15"/>
      <c r="EB467" s="15"/>
      <c r="EC467" s="15"/>
      <c r="ED467" s="15"/>
      <c r="EE467" s="15"/>
      <c r="EF467" s="15"/>
      <c r="EG467" s="15"/>
      <c r="EH467" s="15"/>
      <c r="EI467" s="15"/>
      <c r="EJ467" s="15"/>
      <c r="EK467" s="15"/>
      <c r="EL467" s="15"/>
      <c r="EM467" s="15"/>
      <c r="EN467" s="15"/>
      <c r="EO467" s="15"/>
      <c r="EP467" s="15"/>
      <c r="EQ467" s="15"/>
      <c r="ER467" s="15"/>
      <c r="ES467" s="15"/>
      <c r="ET467" s="15"/>
      <c r="EU467" s="15"/>
      <c r="EV467" s="15"/>
      <c r="EW467" s="15"/>
      <c r="EX467" s="15"/>
      <c r="EY467" s="15"/>
      <c r="EZ467" s="15"/>
      <c r="FA467" s="15"/>
      <c r="FB467" s="15"/>
      <c r="FC467" s="15"/>
      <c r="FD467" s="15"/>
      <c r="FE467" s="15"/>
      <c r="FF467" s="15"/>
      <c r="FG467" s="15"/>
      <c r="FH467" s="15"/>
      <c r="FI467" s="15"/>
      <c r="FJ467" s="15"/>
      <c r="FK467" s="15"/>
      <c r="FL467" s="15"/>
      <c r="FM467" s="15"/>
      <c r="FN467" s="15"/>
      <c r="FO467" s="15"/>
      <c r="FP467" s="15"/>
      <c r="FQ467" s="15"/>
      <c r="FR467" s="15"/>
      <c r="FS467" s="15"/>
      <c r="FT467" s="15"/>
      <c r="FU467" s="15"/>
      <c r="FV467" s="15"/>
      <c r="FW467" s="15"/>
      <c r="FX467" s="15"/>
      <c r="FY467" s="15"/>
      <c r="FZ467" s="15"/>
      <c r="GA467" s="15"/>
      <c r="GB467" s="15"/>
      <c r="GC467" s="15"/>
      <c r="GD467" s="15"/>
      <c r="GE467" s="15"/>
      <c r="GF467" s="15"/>
      <c r="GG467" s="15"/>
      <c r="GH467" s="15"/>
      <c r="GI467" s="15"/>
      <c r="GJ467" s="15"/>
      <c r="GK467" s="15"/>
      <c r="GL467" s="15"/>
      <c r="GM467" s="15"/>
      <c r="GN467" s="15"/>
      <c r="GO467" s="15"/>
      <c r="GP467" s="15"/>
      <c r="GQ467" s="15"/>
      <c r="GR467" s="15"/>
      <c r="GS467" s="15"/>
      <c r="GT467" s="15"/>
      <c r="GU467" s="15"/>
      <c r="GV467" s="15"/>
      <c r="GW467" s="15"/>
      <c r="GX467" s="15"/>
      <c r="GY467" s="15"/>
    </row>
    <row r="468" spans="1:207" s="156" customFormat="1" ht="22.9" customHeight="1" x14ac:dyDescent="0.25">
      <c r="A468" s="73" t="s">
        <v>1532</v>
      </c>
      <c r="B468" s="46" t="s">
        <v>366</v>
      </c>
      <c r="C468" s="76">
        <v>1964</v>
      </c>
      <c r="D468" s="76" t="s">
        <v>239</v>
      </c>
      <c r="E468" s="76" t="s">
        <v>20</v>
      </c>
      <c r="F468" s="75">
        <v>2</v>
      </c>
      <c r="G468" s="75">
        <v>1</v>
      </c>
      <c r="H468" s="37">
        <v>1072.8</v>
      </c>
      <c r="I468" s="37">
        <v>0</v>
      </c>
      <c r="J468" s="37">
        <v>481.6</v>
      </c>
      <c r="K468" s="37">
        <f t="shared" si="159"/>
        <v>8091760</v>
      </c>
      <c r="L468" s="45">
        <v>0</v>
      </c>
      <c r="M468" s="45">
        <v>0</v>
      </c>
      <c r="N468" s="45">
        <v>0</v>
      </c>
      <c r="O468" s="37">
        <v>8091760</v>
      </c>
      <c r="P468" s="45">
        <f t="shared" si="158"/>
        <v>7542.6547352721855</v>
      </c>
      <c r="Q468" s="51">
        <v>9673</v>
      </c>
      <c r="R468" s="73" t="s">
        <v>95</v>
      </c>
      <c r="S468" s="68"/>
      <c r="T468" s="39"/>
      <c r="U468" s="39"/>
    </row>
    <row r="469" spans="1:207" s="156" customFormat="1" ht="22.9" customHeight="1" x14ac:dyDescent="0.25">
      <c r="A469" s="73" t="s">
        <v>1533</v>
      </c>
      <c r="B469" s="46" t="s">
        <v>406</v>
      </c>
      <c r="C469" s="156">
        <v>1987</v>
      </c>
      <c r="D469" s="76" t="s">
        <v>239</v>
      </c>
      <c r="E469" s="76" t="s">
        <v>20</v>
      </c>
      <c r="F469" s="75">
        <v>3</v>
      </c>
      <c r="G469" s="75">
        <v>2</v>
      </c>
      <c r="H469" s="48">
        <v>1815.1</v>
      </c>
      <c r="I469" s="56">
        <v>0</v>
      </c>
      <c r="J469" s="48">
        <v>859.1</v>
      </c>
      <c r="K469" s="37">
        <f t="shared" si="159"/>
        <v>5450300</v>
      </c>
      <c r="L469" s="45">
        <v>0</v>
      </c>
      <c r="M469" s="45">
        <v>0</v>
      </c>
      <c r="N469" s="45">
        <v>0</v>
      </c>
      <c r="O469" s="45">
        <v>5450300</v>
      </c>
      <c r="P469" s="45">
        <f t="shared" si="158"/>
        <v>3002.7546691642337</v>
      </c>
      <c r="Q469" s="51">
        <v>9673</v>
      </c>
      <c r="R469" s="73" t="s">
        <v>97</v>
      </c>
      <c r="S469" s="58"/>
      <c r="T469" s="16"/>
      <c r="U469" s="16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F469" s="15"/>
      <c r="AG469" s="15"/>
      <c r="AH469" s="15"/>
      <c r="AI469" s="15"/>
      <c r="AJ469" s="15"/>
      <c r="AK469" s="15"/>
      <c r="AL469" s="15"/>
      <c r="AM469" s="15"/>
      <c r="AN469" s="15"/>
      <c r="AO469" s="15"/>
      <c r="AP469" s="15"/>
      <c r="AQ469" s="15"/>
      <c r="AR469" s="15"/>
      <c r="AS469" s="15"/>
      <c r="AT469" s="15"/>
      <c r="AU469" s="15"/>
      <c r="AV469" s="15"/>
      <c r="AW469" s="15"/>
      <c r="AX469" s="15"/>
      <c r="AY469" s="15"/>
      <c r="AZ469" s="15"/>
      <c r="BA469" s="15"/>
      <c r="BB469" s="15"/>
      <c r="BC469" s="15"/>
      <c r="BD469" s="15"/>
      <c r="BE469" s="15"/>
      <c r="BF469" s="15"/>
      <c r="BG469" s="15"/>
      <c r="BH469" s="15"/>
      <c r="BI469" s="15"/>
      <c r="BJ469" s="15"/>
      <c r="BK469" s="15"/>
      <c r="BL469" s="15"/>
      <c r="BM469" s="15"/>
      <c r="BN469" s="15"/>
      <c r="BO469" s="15"/>
      <c r="BP469" s="15"/>
      <c r="BQ469" s="15"/>
      <c r="BR469" s="15"/>
      <c r="BS469" s="15"/>
      <c r="BT469" s="15"/>
      <c r="BU469" s="15"/>
      <c r="BV469" s="15"/>
      <c r="BW469" s="15"/>
      <c r="BX469" s="15"/>
      <c r="BY469" s="15"/>
      <c r="BZ469" s="15"/>
      <c r="CA469" s="15"/>
      <c r="CB469" s="15"/>
      <c r="CC469" s="15"/>
      <c r="CD469" s="15"/>
      <c r="CE469" s="15"/>
      <c r="CF469" s="15"/>
      <c r="CG469" s="15"/>
      <c r="CH469" s="15"/>
      <c r="CI469" s="15"/>
      <c r="CJ469" s="15"/>
      <c r="CK469" s="15"/>
      <c r="CL469" s="15"/>
      <c r="CM469" s="15"/>
      <c r="CN469" s="15"/>
      <c r="CO469" s="15"/>
      <c r="CP469" s="15"/>
      <c r="CQ469" s="15"/>
      <c r="CR469" s="15"/>
      <c r="CS469" s="15"/>
      <c r="CT469" s="15"/>
      <c r="CU469" s="15"/>
      <c r="CV469" s="15"/>
      <c r="CW469" s="15"/>
      <c r="CX469" s="15"/>
      <c r="CY469" s="15"/>
      <c r="CZ469" s="15"/>
      <c r="DA469" s="15"/>
      <c r="DB469" s="15"/>
      <c r="DC469" s="15"/>
      <c r="DD469" s="15"/>
      <c r="DE469" s="15"/>
      <c r="DF469" s="15"/>
      <c r="DG469" s="15"/>
      <c r="DH469" s="15"/>
      <c r="DI469" s="15"/>
      <c r="DJ469" s="15"/>
      <c r="DK469" s="15"/>
      <c r="DL469" s="15"/>
      <c r="DM469" s="15"/>
      <c r="DN469" s="15"/>
      <c r="DO469" s="15"/>
      <c r="DP469" s="15"/>
      <c r="DQ469" s="15"/>
      <c r="DR469" s="15"/>
      <c r="DS469" s="15"/>
      <c r="DT469" s="15"/>
      <c r="DU469" s="15"/>
      <c r="DV469" s="15"/>
      <c r="DW469" s="15"/>
      <c r="DX469" s="15"/>
      <c r="DY469" s="15"/>
      <c r="DZ469" s="15"/>
      <c r="EA469" s="15"/>
      <c r="EB469" s="15"/>
      <c r="EC469" s="15"/>
      <c r="ED469" s="15"/>
      <c r="EE469" s="15"/>
      <c r="EF469" s="15"/>
      <c r="EG469" s="15"/>
      <c r="EH469" s="15"/>
      <c r="EI469" s="15"/>
      <c r="EJ469" s="15"/>
      <c r="EK469" s="15"/>
      <c r="EL469" s="15"/>
      <c r="EM469" s="15"/>
      <c r="EN469" s="15"/>
      <c r="EO469" s="15"/>
      <c r="EP469" s="15"/>
      <c r="EQ469" s="15"/>
      <c r="ER469" s="15"/>
      <c r="ES469" s="15"/>
      <c r="ET469" s="15"/>
      <c r="EU469" s="15"/>
      <c r="EV469" s="15"/>
      <c r="EW469" s="15"/>
      <c r="EX469" s="15"/>
      <c r="EY469" s="15"/>
      <c r="EZ469" s="15"/>
      <c r="FA469" s="15"/>
      <c r="FB469" s="15"/>
      <c r="FC469" s="15"/>
      <c r="FD469" s="15"/>
      <c r="FE469" s="15"/>
      <c r="FF469" s="15"/>
      <c r="FG469" s="15"/>
      <c r="FH469" s="15"/>
      <c r="FI469" s="15"/>
      <c r="FJ469" s="15"/>
      <c r="FK469" s="15"/>
      <c r="FL469" s="15"/>
      <c r="FM469" s="15"/>
      <c r="FN469" s="15"/>
      <c r="FO469" s="15"/>
      <c r="FP469" s="15"/>
      <c r="FQ469" s="15"/>
      <c r="FR469" s="15"/>
      <c r="FS469" s="15"/>
      <c r="FT469" s="15"/>
      <c r="FU469" s="15"/>
      <c r="FV469" s="15"/>
      <c r="FW469" s="15"/>
      <c r="FX469" s="15"/>
      <c r="FY469" s="15"/>
      <c r="FZ469" s="15"/>
      <c r="GA469" s="15"/>
      <c r="GB469" s="15"/>
      <c r="GC469" s="15"/>
      <c r="GD469" s="15"/>
      <c r="GE469" s="15"/>
      <c r="GF469" s="15"/>
      <c r="GG469" s="15"/>
      <c r="GH469" s="15"/>
      <c r="GI469" s="15"/>
      <c r="GJ469" s="15"/>
      <c r="GK469" s="15"/>
      <c r="GL469" s="15"/>
      <c r="GM469" s="15"/>
      <c r="GN469" s="15"/>
      <c r="GO469" s="15"/>
      <c r="GP469" s="15"/>
      <c r="GQ469" s="15"/>
      <c r="GR469" s="15"/>
      <c r="GS469" s="15"/>
      <c r="GT469" s="15"/>
      <c r="GU469" s="15"/>
      <c r="GV469" s="15"/>
      <c r="GW469" s="15"/>
      <c r="GX469" s="15"/>
      <c r="GY469" s="15"/>
    </row>
    <row r="470" spans="1:207" s="156" customFormat="1" ht="22.9" customHeight="1" x14ac:dyDescent="0.25">
      <c r="A470" s="73" t="s">
        <v>1534</v>
      </c>
      <c r="B470" s="46" t="s">
        <v>379</v>
      </c>
      <c r="C470" s="76">
        <v>1963</v>
      </c>
      <c r="D470" s="76" t="s">
        <v>239</v>
      </c>
      <c r="E470" s="76" t="s">
        <v>20</v>
      </c>
      <c r="F470" s="75">
        <v>2</v>
      </c>
      <c r="G470" s="75">
        <v>2</v>
      </c>
      <c r="H470" s="48">
        <v>730.8</v>
      </c>
      <c r="I470" s="56">
        <v>0</v>
      </c>
      <c r="J470" s="48">
        <v>399.4</v>
      </c>
      <c r="K470" s="37">
        <f t="shared" si="159"/>
        <v>4512120</v>
      </c>
      <c r="L470" s="45">
        <v>0</v>
      </c>
      <c r="M470" s="45">
        <v>0</v>
      </c>
      <c r="N470" s="45">
        <v>0</v>
      </c>
      <c r="O470" s="45">
        <v>4512120</v>
      </c>
      <c r="P470" s="45">
        <f t="shared" si="158"/>
        <v>6174.2200328407225</v>
      </c>
      <c r="Q470" s="51">
        <v>9673</v>
      </c>
      <c r="R470" s="73" t="s">
        <v>95</v>
      </c>
      <c r="S470" s="58"/>
      <c r="T470" s="16"/>
      <c r="U470" s="16"/>
      <c r="V470" s="15"/>
      <c r="W470" s="15"/>
      <c r="X470" s="15"/>
      <c r="Y470" s="15"/>
      <c r="Z470" s="15"/>
      <c r="AA470" s="15"/>
      <c r="AB470" s="15"/>
      <c r="AC470" s="15"/>
      <c r="AD470" s="15"/>
      <c r="AE470" s="15"/>
      <c r="AF470" s="15"/>
      <c r="AG470" s="15"/>
      <c r="AH470" s="15"/>
      <c r="AI470" s="15"/>
      <c r="AJ470" s="15"/>
      <c r="AK470" s="15"/>
      <c r="AL470" s="15"/>
      <c r="AM470" s="15"/>
      <c r="AN470" s="15"/>
      <c r="AO470" s="15"/>
      <c r="AP470" s="15"/>
      <c r="AQ470" s="15"/>
      <c r="AR470" s="15"/>
      <c r="AS470" s="15"/>
      <c r="AT470" s="15"/>
      <c r="AU470" s="15"/>
      <c r="AV470" s="15"/>
      <c r="AW470" s="15"/>
      <c r="AX470" s="15"/>
      <c r="AY470" s="15"/>
      <c r="AZ470" s="15"/>
      <c r="BA470" s="15"/>
      <c r="BB470" s="15"/>
      <c r="BC470" s="15"/>
      <c r="BD470" s="15"/>
      <c r="BE470" s="15"/>
      <c r="BF470" s="15"/>
      <c r="BG470" s="15"/>
      <c r="BH470" s="15"/>
      <c r="BI470" s="15"/>
      <c r="BJ470" s="15"/>
      <c r="BK470" s="15"/>
      <c r="BL470" s="15"/>
      <c r="BM470" s="15"/>
      <c r="BN470" s="15"/>
      <c r="BO470" s="15"/>
      <c r="BP470" s="15"/>
      <c r="BQ470" s="15"/>
      <c r="BR470" s="15"/>
      <c r="BS470" s="15"/>
      <c r="BT470" s="15"/>
      <c r="BU470" s="15"/>
      <c r="BV470" s="15"/>
      <c r="BW470" s="15"/>
      <c r="BX470" s="15"/>
      <c r="BY470" s="15"/>
      <c r="BZ470" s="15"/>
      <c r="CA470" s="15"/>
      <c r="CB470" s="15"/>
      <c r="CC470" s="15"/>
      <c r="CD470" s="15"/>
      <c r="CE470" s="15"/>
      <c r="CF470" s="15"/>
      <c r="CG470" s="15"/>
      <c r="CH470" s="15"/>
      <c r="CI470" s="15"/>
      <c r="CJ470" s="15"/>
      <c r="CK470" s="15"/>
      <c r="CL470" s="15"/>
      <c r="CM470" s="15"/>
      <c r="CN470" s="15"/>
      <c r="CO470" s="15"/>
      <c r="CP470" s="15"/>
      <c r="CQ470" s="15"/>
      <c r="CR470" s="15"/>
      <c r="CS470" s="15"/>
      <c r="CT470" s="15"/>
      <c r="CU470" s="15"/>
      <c r="CV470" s="15"/>
      <c r="CW470" s="15"/>
      <c r="CX470" s="15"/>
      <c r="CY470" s="15"/>
      <c r="CZ470" s="15"/>
      <c r="DA470" s="15"/>
      <c r="DB470" s="15"/>
      <c r="DC470" s="15"/>
      <c r="DD470" s="15"/>
      <c r="DE470" s="15"/>
      <c r="DF470" s="15"/>
      <c r="DG470" s="15"/>
      <c r="DH470" s="15"/>
      <c r="DI470" s="15"/>
      <c r="DJ470" s="15"/>
      <c r="DK470" s="15"/>
      <c r="DL470" s="15"/>
      <c r="DM470" s="15"/>
      <c r="DN470" s="15"/>
      <c r="DO470" s="15"/>
      <c r="DP470" s="15"/>
      <c r="DQ470" s="15"/>
      <c r="DR470" s="15"/>
      <c r="DS470" s="15"/>
      <c r="DT470" s="15"/>
      <c r="DU470" s="15"/>
      <c r="DV470" s="15"/>
      <c r="DW470" s="15"/>
      <c r="DX470" s="15"/>
      <c r="DY470" s="15"/>
      <c r="DZ470" s="15"/>
      <c r="EA470" s="15"/>
      <c r="EB470" s="15"/>
      <c r="EC470" s="15"/>
      <c r="ED470" s="15"/>
      <c r="EE470" s="15"/>
      <c r="EF470" s="15"/>
      <c r="EG470" s="15"/>
      <c r="EH470" s="15"/>
      <c r="EI470" s="15"/>
      <c r="EJ470" s="15"/>
      <c r="EK470" s="15"/>
      <c r="EL470" s="15"/>
      <c r="EM470" s="15"/>
      <c r="EN470" s="15"/>
      <c r="EO470" s="15"/>
      <c r="EP470" s="15"/>
      <c r="EQ470" s="15"/>
      <c r="ER470" s="15"/>
      <c r="ES470" s="15"/>
      <c r="ET470" s="15"/>
      <c r="EU470" s="15"/>
      <c r="EV470" s="15"/>
      <c r="EW470" s="15"/>
      <c r="EX470" s="15"/>
      <c r="EY470" s="15"/>
      <c r="EZ470" s="15"/>
      <c r="FA470" s="15"/>
      <c r="FB470" s="15"/>
      <c r="FC470" s="15"/>
      <c r="FD470" s="15"/>
      <c r="FE470" s="15"/>
      <c r="FF470" s="15"/>
      <c r="FG470" s="15"/>
      <c r="FH470" s="15"/>
      <c r="FI470" s="15"/>
      <c r="FJ470" s="15"/>
      <c r="FK470" s="15"/>
      <c r="FL470" s="15"/>
      <c r="FM470" s="15"/>
      <c r="FN470" s="15"/>
      <c r="FO470" s="15"/>
      <c r="FP470" s="15"/>
      <c r="FQ470" s="15"/>
      <c r="FR470" s="15"/>
      <c r="FS470" s="15"/>
      <c r="FT470" s="15"/>
      <c r="FU470" s="15"/>
      <c r="FV470" s="15"/>
      <c r="FW470" s="15"/>
      <c r="FX470" s="15"/>
      <c r="FY470" s="15"/>
      <c r="FZ470" s="15"/>
      <c r="GA470" s="15"/>
      <c r="GB470" s="15"/>
      <c r="GC470" s="15"/>
      <c r="GD470" s="15"/>
      <c r="GE470" s="15"/>
      <c r="GF470" s="15"/>
      <c r="GG470" s="15"/>
      <c r="GH470" s="15"/>
      <c r="GI470" s="15"/>
      <c r="GJ470" s="15"/>
      <c r="GK470" s="15"/>
      <c r="GL470" s="15"/>
      <c r="GM470" s="15"/>
      <c r="GN470" s="15"/>
      <c r="GO470" s="15"/>
      <c r="GP470" s="15"/>
      <c r="GQ470" s="15"/>
      <c r="GR470" s="15"/>
      <c r="GS470" s="15"/>
      <c r="GT470" s="15"/>
      <c r="GU470" s="15"/>
      <c r="GV470" s="15"/>
      <c r="GW470" s="15"/>
      <c r="GX470" s="15"/>
      <c r="GY470" s="15"/>
    </row>
    <row r="471" spans="1:207" s="156" customFormat="1" ht="22.9" customHeight="1" x14ac:dyDescent="0.25">
      <c r="A471" s="73" t="s">
        <v>1535</v>
      </c>
      <c r="B471" s="46" t="s">
        <v>407</v>
      </c>
      <c r="C471" s="156">
        <v>1917</v>
      </c>
      <c r="D471" s="76" t="s">
        <v>239</v>
      </c>
      <c r="E471" s="76" t="s">
        <v>20</v>
      </c>
      <c r="F471" s="75">
        <v>3</v>
      </c>
      <c r="G471" s="75">
        <v>1</v>
      </c>
      <c r="H471" s="48">
        <v>689.7</v>
      </c>
      <c r="I471" s="56">
        <v>0</v>
      </c>
      <c r="J471" s="48">
        <v>421.7</v>
      </c>
      <c r="K471" s="37">
        <f t="shared" si="159"/>
        <v>4141750</v>
      </c>
      <c r="L471" s="45">
        <v>0</v>
      </c>
      <c r="M471" s="45">
        <v>0</v>
      </c>
      <c r="N471" s="45">
        <v>0</v>
      </c>
      <c r="O471" s="45">
        <v>4141750</v>
      </c>
      <c r="P471" s="45">
        <f t="shared" si="158"/>
        <v>6005.1471654342467</v>
      </c>
      <c r="Q471" s="51">
        <v>9673</v>
      </c>
      <c r="R471" s="73" t="s">
        <v>97</v>
      </c>
      <c r="S471" s="67"/>
      <c r="T471" s="16"/>
      <c r="U471" s="16"/>
      <c r="V471" s="15"/>
      <c r="W471" s="15"/>
      <c r="X471" s="15"/>
      <c r="Y471" s="15"/>
      <c r="Z471" s="15"/>
      <c r="AA471" s="15"/>
      <c r="AB471" s="15"/>
      <c r="AC471" s="15"/>
      <c r="AD471" s="15"/>
      <c r="AE471" s="15"/>
      <c r="AF471" s="15"/>
      <c r="AG471" s="15"/>
      <c r="AH471" s="15"/>
      <c r="AI471" s="15"/>
      <c r="AJ471" s="15"/>
      <c r="AK471" s="15"/>
      <c r="AL471" s="15"/>
      <c r="AM471" s="15"/>
      <c r="AN471" s="15"/>
      <c r="AO471" s="15"/>
      <c r="AP471" s="15"/>
      <c r="AQ471" s="15"/>
      <c r="AR471" s="15"/>
      <c r="AS471" s="15"/>
      <c r="AT471" s="15"/>
      <c r="AU471" s="15"/>
      <c r="AV471" s="15"/>
      <c r="AW471" s="15"/>
      <c r="AX471" s="15"/>
      <c r="AY471" s="15"/>
      <c r="AZ471" s="15"/>
      <c r="BA471" s="15"/>
      <c r="BB471" s="15"/>
      <c r="BC471" s="15"/>
      <c r="BD471" s="15"/>
      <c r="BE471" s="15"/>
      <c r="BF471" s="15"/>
      <c r="BG471" s="15"/>
      <c r="BH471" s="15"/>
      <c r="BI471" s="15"/>
      <c r="BJ471" s="15"/>
      <c r="BK471" s="15"/>
      <c r="BL471" s="15"/>
      <c r="BM471" s="15"/>
      <c r="BN471" s="15"/>
      <c r="BO471" s="15"/>
      <c r="BP471" s="15"/>
      <c r="BQ471" s="15"/>
      <c r="BR471" s="15"/>
      <c r="BS471" s="15"/>
      <c r="BT471" s="15"/>
      <c r="BU471" s="15"/>
      <c r="BV471" s="15"/>
      <c r="BW471" s="15"/>
      <c r="BX471" s="15"/>
      <c r="BY471" s="15"/>
      <c r="BZ471" s="15"/>
      <c r="CA471" s="15"/>
      <c r="CB471" s="15"/>
      <c r="CC471" s="15"/>
      <c r="CD471" s="15"/>
      <c r="CE471" s="15"/>
      <c r="CF471" s="15"/>
      <c r="CG471" s="15"/>
      <c r="CH471" s="15"/>
      <c r="CI471" s="15"/>
      <c r="CJ471" s="15"/>
      <c r="CK471" s="15"/>
      <c r="CL471" s="15"/>
      <c r="CM471" s="15"/>
      <c r="CN471" s="15"/>
      <c r="CO471" s="15"/>
      <c r="CP471" s="15"/>
      <c r="CQ471" s="15"/>
      <c r="CR471" s="15"/>
      <c r="CS471" s="15"/>
      <c r="CT471" s="15"/>
      <c r="CU471" s="15"/>
      <c r="CV471" s="15"/>
      <c r="CW471" s="15"/>
      <c r="CX471" s="15"/>
      <c r="CY471" s="15"/>
      <c r="CZ471" s="15"/>
      <c r="DA471" s="15"/>
      <c r="DB471" s="15"/>
      <c r="DC471" s="15"/>
      <c r="DD471" s="15"/>
      <c r="DE471" s="15"/>
      <c r="DF471" s="15"/>
      <c r="DG471" s="15"/>
      <c r="DH471" s="15"/>
      <c r="DI471" s="15"/>
      <c r="DJ471" s="15"/>
      <c r="DK471" s="15"/>
      <c r="DL471" s="15"/>
      <c r="DM471" s="15"/>
      <c r="DN471" s="15"/>
      <c r="DO471" s="15"/>
      <c r="DP471" s="15"/>
      <c r="DQ471" s="15"/>
      <c r="DR471" s="15"/>
      <c r="DS471" s="15"/>
      <c r="DT471" s="15"/>
      <c r="DU471" s="15"/>
      <c r="DV471" s="15"/>
      <c r="DW471" s="15"/>
      <c r="DX471" s="15"/>
      <c r="DY471" s="15"/>
      <c r="DZ471" s="15"/>
      <c r="EA471" s="15"/>
      <c r="EB471" s="15"/>
      <c r="EC471" s="15"/>
      <c r="ED471" s="15"/>
      <c r="EE471" s="15"/>
      <c r="EF471" s="15"/>
      <c r="EG471" s="15"/>
      <c r="EH471" s="15"/>
      <c r="EI471" s="15"/>
      <c r="EJ471" s="15"/>
      <c r="EK471" s="15"/>
      <c r="EL471" s="15"/>
      <c r="EM471" s="15"/>
      <c r="EN471" s="15"/>
      <c r="EO471" s="15"/>
      <c r="EP471" s="15"/>
      <c r="EQ471" s="15"/>
      <c r="ER471" s="15"/>
      <c r="ES471" s="15"/>
      <c r="ET471" s="15"/>
      <c r="EU471" s="15"/>
      <c r="EV471" s="15"/>
      <c r="EW471" s="15"/>
      <c r="EX471" s="15"/>
      <c r="EY471" s="15"/>
      <c r="EZ471" s="15"/>
      <c r="FA471" s="15"/>
      <c r="FB471" s="15"/>
      <c r="FC471" s="15"/>
      <c r="FD471" s="15"/>
      <c r="FE471" s="15"/>
      <c r="FF471" s="15"/>
      <c r="FG471" s="15"/>
      <c r="FH471" s="15"/>
      <c r="FI471" s="15"/>
      <c r="FJ471" s="15"/>
      <c r="FK471" s="15"/>
      <c r="FL471" s="15"/>
      <c r="FM471" s="15"/>
      <c r="FN471" s="15"/>
      <c r="FO471" s="15"/>
      <c r="FP471" s="15"/>
      <c r="FQ471" s="15"/>
      <c r="FR471" s="15"/>
      <c r="FS471" s="15"/>
      <c r="FT471" s="15"/>
      <c r="FU471" s="15"/>
      <c r="FV471" s="15"/>
      <c r="FW471" s="15"/>
      <c r="FX471" s="15"/>
      <c r="FY471" s="15"/>
      <c r="FZ471" s="15"/>
      <c r="GA471" s="15"/>
      <c r="GB471" s="15"/>
      <c r="GC471" s="15"/>
      <c r="GD471" s="15"/>
      <c r="GE471" s="15"/>
      <c r="GF471" s="15"/>
      <c r="GG471" s="15"/>
      <c r="GH471" s="15"/>
      <c r="GI471" s="15"/>
      <c r="GJ471" s="15"/>
      <c r="GK471" s="15"/>
      <c r="GL471" s="15"/>
      <c r="GM471" s="15"/>
      <c r="GN471" s="15"/>
      <c r="GO471" s="15"/>
      <c r="GP471" s="15"/>
      <c r="GQ471" s="15"/>
      <c r="GR471" s="15"/>
      <c r="GS471" s="15"/>
      <c r="GT471" s="15"/>
      <c r="GU471" s="15"/>
      <c r="GV471" s="15"/>
      <c r="GW471" s="15"/>
      <c r="GX471" s="15"/>
      <c r="GY471" s="15"/>
    </row>
    <row r="472" spans="1:207" s="156" customFormat="1" ht="22.9" customHeight="1" x14ac:dyDescent="0.25">
      <c r="A472" s="73" t="s">
        <v>1536</v>
      </c>
      <c r="B472" s="46" t="s">
        <v>367</v>
      </c>
      <c r="C472" s="76">
        <v>1965</v>
      </c>
      <c r="D472" s="76" t="s">
        <v>239</v>
      </c>
      <c r="E472" s="76" t="s">
        <v>20</v>
      </c>
      <c r="F472" s="75">
        <v>5</v>
      </c>
      <c r="G472" s="75">
        <v>2</v>
      </c>
      <c r="H472" s="48">
        <v>2172.1</v>
      </c>
      <c r="I472" s="56">
        <v>0</v>
      </c>
      <c r="J472" s="48">
        <v>1032.5</v>
      </c>
      <c r="K472" s="37">
        <f t="shared" si="159"/>
        <v>13780260</v>
      </c>
      <c r="L472" s="45">
        <v>0</v>
      </c>
      <c r="M472" s="45">
        <v>0</v>
      </c>
      <c r="N472" s="45">
        <v>0</v>
      </c>
      <c r="O472" s="45">
        <v>13780260</v>
      </c>
      <c r="P472" s="45">
        <f t="shared" si="158"/>
        <v>6344.210671700198</v>
      </c>
      <c r="Q472" s="51">
        <v>9673</v>
      </c>
      <c r="R472" s="73" t="s">
        <v>95</v>
      </c>
      <c r="S472" s="68"/>
      <c r="T472" s="39"/>
      <c r="U472" s="39"/>
    </row>
    <row r="473" spans="1:207" s="15" customFormat="1" ht="22.9" customHeight="1" x14ac:dyDescent="0.25">
      <c r="A473" s="73" t="s">
        <v>1537</v>
      </c>
      <c r="B473" s="46" t="s">
        <v>368</v>
      </c>
      <c r="C473" s="76">
        <v>1961</v>
      </c>
      <c r="D473" s="76" t="s">
        <v>239</v>
      </c>
      <c r="E473" s="76" t="s">
        <v>20</v>
      </c>
      <c r="F473" s="75">
        <v>2</v>
      </c>
      <c r="G473" s="75">
        <v>2</v>
      </c>
      <c r="H473" s="48">
        <v>566</v>
      </c>
      <c r="I473" s="56">
        <v>0</v>
      </c>
      <c r="J473" s="48">
        <v>308.60000000000002</v>
      </c>
      <c r="K473" s="37">
        <f t="shared" si="159"/>
        <v>4610360</v>
      </c>
      <c r="L473" s="45">
        <v>0</v>
      </c>
      <c r="M473" s="45">
        <v>0</v>
      </c>
      <c r="N473" s="45">
        <v>0</v>
      </c>
      <c r="O473" s="45">
        <v>4610360</v>
      </c>
      <c r="P473" s="45">
        <f t="shared" si="158"/>
        <v>8145.5123674911665</v>
      </c>
      <c r="Q473" s="51">
        <v>9673</v>
      </c>
      <c r="R473" s="73" t="s">
        <v>95</v>
      </c>
      <c r="S473" s="68"/>
      <c r="T473" s="39"/>
      <c r="U473" s="39"/>
      <c r="V473" s="156"/>
      <c r="W473" s="156"/>
      <c r="X473" s="156"/>
      <c r="Y473" s="156"/>
      <c r="Z473" s="156"/>
      <c r="AA473" s="156"/>
      <c r="AB473" s="156"/>
      <c r="AC473" s="156"/>
      <c r="AD473" s="156"/>
      <c r="AE473" s="156"/>
      <c r="AF473" s="156"/>
      <c r="AG473" s="156"/>
      <c r="AH473" s="156"/>
      <c r="AI473" s="156"/>
      <c r="AJ473" s="156"/>
      <c r="AK473" s="156"/>
      <c r="AL473" s="156"/>
      <c r="AM473" s="156"/>
      <c r="AN473" s="156"/>
      <c r="AO473" s="156"/>
      <c r="AP473" s="156"/>
      <c r="AQ473" s="156"/>
      <c r="AR473" s="156"/>
      <c r="AS473" s="156"/>
      <c r="AT473" s="156"/>
      <c r="AU473" s="156"/>
      <c r="AV473" s="156"/>
      <c r="AW473" s="156"/>
      <c r="AX473" s="156"/>
      <c r="AY473" s="156"/>
      <c r="AZ473" s="156"/>
      <c r="BA473" s="156"/>
      <c r="BB473" s="156"/>
      <c r="BC473" s="156"/>
      <c r="BD473" s="156"/>
      <c r="BE473" s="156"/>
      <c r="BF473" s="156"/>
      <c r="BG473" s="156"/>
      <c r="BH473" s="156"/>
      <c r="BI473" s="156"/>
      <c r="BJ473" s="156"/>
      <c r="BK473" s="156"/>
      <c r="BL473" s="156"/>
      <c r="BM473" s="156"/>
      <c r="BN473" s="156"/>
      <c r="BO473" s="156"/>
      <c r="BP473" s="156"/>
      <c r="BQ473" s="156"/>
      <c r="BR473" s="156"/>
      <c r="BS473" s="156"/>
      <c r="BT473" s="156"/>
      <c r="BU473" s="156"/>
      <c r="BV473" s="156"/>
      <c r="BW473" s="156"/>
      <c r="BX473" s="156"/>
      <c r="BY473" s="156"/>
      <c r="BZ473" s="156"/>
      <c r="CA473" s="156"/>
      <c r="CB473" s="156"/>
      <c r="CC473" s="156"/>
      <c r="CD473" s="156"/>
      <c r="CE473" s="156"/>
      <c r="CF473" s="156"/>
      <c r="CG473" s="156"/>
      <c r="CH473" s="156"/>
      <c r="CI473" s="156"/>
      <c r="CJ473" s="156"/>
      <c r="CK473" s="156"/>
      <c r="CL473" s="156"/>
      <c r="CM473" s="156"/>
      <c r="CN473" s="156"/>
      <c r="CO473" s="156"/>
      <c r="CP473" s="156"/>
      <c r="CQ473" s="156"/>
      <c r="CR473" s="156"/>
      <c r="CS473" s="156"/>
      <c r="CT473" s="156"/>
      <c r="CU473" s="156"/>
      <c r="CV473" s="156"/>
      <c r="CW473" s="156"/>
      <c r="CX473" s="156"/>
      <c r="CY473" s="156"/>
      <c r="CZ473" s="156"/>
      <c r="DA473" s="156"/>
      <c r="DB473" s="156"/>
      <c r="DC473" s="156"/>
      <c r="DD473" s="156"/>
      <c r="DE473" s="156"/>
      <c r="DF473" s="156"/>
      <c r="DG473" s="156"/>
      <c r="DH473" s="156"/>
      <c r="DI473" s="156"/>
      <c r="DJ473" s="156"/>
      <c r="DK473" s="156"/>
      <c r="DL473" s="156"/>
      <c r="DM473" s="156"/>
      <c r="DN473" s="156"/>
      <c r="DO473" s="156"/>
      <c r="DP473" s="156"/>
      <c r="DQ473" s="156"/>
      <c r="DR473" s="156"/>
      <c r="DS473" s="156"/>
      <c r="DT473" s="156"/>
      <c r="DU473" s="156"/>
      <c r="DV473" s="156"/>
      <c r="DW473" s="156"/>
      <c r="DX473" s="156"/>
      <c r="DY473" s="156"/>
      <c r="DZ473" s="156"/>
      <c r="EA473" s="156"/>
      <c r="EB473" s="156"/>
      <c r="EC473" s="156"/>
      <c r="ED473" s="156"/>
      <c r="EE473" s="156"/>
      <c r="EF473" s="156"/>
      <c r="EG473" s="156"/>
      <c r="EH473" s="156"/>
      <c r="EI473" s="156"/>
      <c r="EJ473" s="156"/>
      <c r="EK473" s="156"/>
      <c r="EL473" s="156"/>
      <c r="EM473" s="156"/>
      <c r="EN473" s="156"/>
      <c r="EO473" s="156"/>
      <c r="EP473" s="156"/>
      <c r="EQ473" s="156"/>
      <c r="ER473" s="156"/>
      <c r="ES473" s="156"/>
      <c r="ET473" s="156"/>
      <c r="EU473" s="156"/>
      <c r="EV473" s="156"/>
      <c r="EW473" s="156"/>
      <c r="EX473" s="156"/>
      <c r="EY473" s="156"/>
      <c r="EZ473" s="156"/>
      <c r="FA473" s="156"/>
      <c r="FB473" s="156"/>
      <c r="FC473" s="156"/>
      <c r="FD473" s="156"/>
      <c r="FE473" s="156"/>
      <c r="FF473" s="156"/>
      <c r="FG473" s="156"/>
      <c r="FH473" s="156"/>
      <c r="FI473" s="156"/>
      <c r="FJ473" s="156"/>
      <c r="FK473" s="156"/>
      <c r="FL473" s="156"/>
      <c r="FM473" s="156"/>
      <c r="FN473" s="156"/>
      <c r="FO473" s="156"/>
      <c r="FP473" s="156"/>
      <c r="FQ473" s="156"/>
      <c r="FR473" s="156"/>
      <c r="FS473" s="156"/>
      <c r="FT473" s="156"/>
      <c r="FU473" s="156"/>
      <c r="FV473" s="156"/>
      <c r="FW473" s="156"/>
      <c r="FX473" s="156"/>
      <c r="FY473" s="156"/>
      <c r="FZ473" s="156"/>
      <c r="GA473" s="156"/>
      <c r="GB473" s="156"/>
      <c r="GC473" s="156"/>
      <c r="GD473" s="156"/>
      <c r="GE473" s="156"/>
      <c r="GF473" s="156"/>
      <c r="GG473" s="156"/>
      <c r="GH473" s="156"/>
      <c r="GI473" s="156"/>
      <c r="GJ473" s="156"/>
      <c r="GK473" s="156"/>
      <c r="GL473" s="156"/>
      <c r="GM473" s="156"/>
      <c r="GN473" s="156"/>
      <c r="GO473" s="156"/>
      <c r="GP473" s="156"/>
      <c r="GQ473" s="156"/>
      <c r="GR473" s="156"/>
      <c r="GS473" s="156"/>
      <c r="GT473" s="156"/>
      <c r="GU473" s="156"/>
      <c r="GV473" s="156"/>
      <c r="GW473" s="156"/>
      <c r="GX473" s="156"/>
      <c r="GY473" s="156"/>
    </row>
    <row r="474" spans="1:207" s="15" customFormat="1" ht="22.9" customHeight="1" x14ac:dyDescent="0.25">
      <c r="A474" s="73" t="s">
        <v>1538</v>
      </c>
      <c r="B474" s="46" t="s">
        <v>369</v>
      </c>
      <c r="C474" s="76">
        <v>1963</v>
      </c>
      <c r="D474" s="76" t="s">
        <v>239</v>
      </c>
      <c r="E474" s="76" t="s">
        <v>20</v>
      </c>
      <c r="F474" s="75">
        <v>2</v>
      </c>
      <c r="G474" s="75">
        <v>1</v>
      </c>
      <c r="H474" s="56">
        <v>601</v>
      </c>
      <c r="I474" s="56">
        <v>0</v>
      </c>
      <c r="J474" s="56">
        <v>276.89999999999998</v>
      </c>
      <c r="K474" s="37">
        <f t="shared" si="159"/>
        <v>2729800</v>
      </c>
      <c r="L474" s="45">
        <v>0</v>
      </c>
      <c r="M474" s="45">
        <v>0</v>
      </c>
      <c r="N474" s="45">
        <v>0</v>
      </c>
      <c r="O474" s="45">
        <v>2729800</v>
      </c>
      <c r="P474" s="45">
        <f t="shared" si="158"/>
        <v>4542.096505823627</v>
      </c>
      <c r="Q474" s="51">
        <v>9673</v>
      </c>
      <c r="R474" s="73" t="s">
        <v>95</v>
      </c>
      <c r="S474" s="68"/>
      <c r="T474" s="39"/>
      <c r="U474" s="39"/>
      <c r="V474" s="156"/>
      <c r="W474" s="156"/>
      <c r="X474" s="156"/>
      <c r="Y474" s="156"/>
      <c r="Z474" s="156"/>
      <c r="AA474" s="156"/>
      <c r="AB474" s="156"/>
      <c r="AC474" s="156"/>
      <c r="AD474" s="156"/>
      <c r="AE474" s="156"/>
      <c r="AF474" s="156"/>
      <c r="AG474" s="156"/>
      <c r="AH474" s="156"/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AU474" s="156"/>
      <c r="AV474" s="156"/>
      <c r="AW474" s="156"/>
      <c r="AX474" s="156"/>
      <c r="AY474" s="156"/>
      <c r="AZ474" s="156"/>
      <c r="BA474" s="156"/>
      <c r="BB474" s="156"/>
      <c r="BC474" s="156"/>
      <c r="BD474" s="156"/>
      <c r="BE474" s="156"/>
      <c r="BF474" s="156"/>
      <c r="BG474" s="156"/>
      <c r="BH474" s="156"/>
      <c r="BI474" s="156"/>
      <c r="BJ474" s="156"/>
      <c r="BK474" s="156"/>
      <c r="BL474" s="156"/>
      <c r="BM474" s="156"/>
      <c r="BN474" s="156"/>
      <c r="BO474" s="156"/>
      <c r="BP474" s="156"/>
      <c r="BQ474" s="156"/>
      <c r="BR474" s="156"/>
      <c r="BS474" s="156"/>
      <c r="BT474" s="156"/>
      <c r="BU474" s="156"/>
      <c r="BV474" s="156"/>
      <c r="BW474" s="156"/>
      <c r="BX474" s="156"/>
      <c r="BY474" s="156"/>
      <c r="BZ474" s="156"/>
      <c r="CA474" s="156"/>
      <c r="CB474" s="156"/>
      <c r="CC474" s="156"/>
      <c r="CD474" s="156"/>
      <c r="CE474" s="156"/>
      <c r="CF474" s="156"/>
      <c r="CG474" s="156"/>
      <c r="CH474" s="156"/>
      <c r="CI474" s="156"/>
      <c r="CJ474" s="156"/>
      <c r="CK474" s="156"/>
      <c r="CL474" s="156"/>
      <c r="CM474" s="156"/>
      <c r="CN474" s="156"/>
      <c r="CO474" s="156"/>
      <c r="CP474" s="156"/>
      <c r="CQ474" s="156"/>
      <c r="CR474" s="156"/>
      <c r="CS474" s="156"/>
      <c r="CT474" s="156"/>
      <c r="CU474" s="156"/>
      <c r="CV474" s="156"/>
      <c r="CW474" s="156"/>
      <c r="CX474" s="156"/>
      <c r="CY474" s="156"/>
      <c r="CZ474" s="156"/>
      <c r="DA474" s="156"/>
      <c r="DB474" s="156"/>
      <c r="DC474" s="156"/>
      <c r="DD474" s="156"/>
      <c r="DE474" s="156"/>
      <c r="DF474" s="156"/>
      <c r="DG474" s="156"/>
      <c r="DH474" s="156"/>
      <c r="DI474" s="156"/>
      <c r="DJ474" s="156"/>
      <c r="DK474" s="156"/>
      <c r="DL474" s="156"/>
      <c r="DM474" s="156"/>
      <c r="DN474" s="156"/>
      <c r="DO474" s="156"/>
      <c r="DP474" s="156"/>
      <c r="DQ474" s="156"/>
      <c r="DR474" s="156"/>
      <c r="DS474" s="156"/>
      <c r="DT474" s="156"/>
      <c r="DU474" s="156"/>
      <c r="DV474" s="156"/>
      <c r="DW474" s="156"/>
      <c r="DX474" s="156"/>
      <c r="DY474" s="156"/>
      <c r="DZ474" s="156"/>
      <c r="EA474" s="156"/>
      <c r="EB474" s="156"/>
      <c r="EC474" s="156"/>
      <c r="ED474" s="156"/>
      <c r="EE474" s="156"/>
      <c r="EF474" s="156"/>
      <c r="EG474" s="156"/>
      <c r="EH474" s="156"/>
      <c r="EI474" s="156"/>
      <c r="EJ474" s="156"/>
      <c r="EK474" s="156"/>
      <c r="EL474" s="156"/>
      <c r="EM474" s="156"/>
      <c r="EN474" s="156"/>
      <c r="EO474" s="156"/>
      <c r="EP474" s="156"/>
      <c r="EQ474" s="156"/>
      <c r="ER474" s="156"/>
      <c r="ES474" s="156"/>
      <c r="ET474" s="156"/>
      <c r="EU474" s="156"/>
      <c r="EV474" s="156"/>
      <c r="EW474" s="156"/>
      <c r="EX474" s="156"/>
      <c r="EY474" s="156"/>
      <c r="EZ474" s="156"/>
      <c r="FA474" s="156"/>
      <c r="FB474" s="156"/>
      <c r="FC474" s="156"/>
      <c r="FD474" s="156"/>
      <c r="FE474" s="156"/>
      <c r="FF474" s="156"/>
      <c r="FG474" s="156"/>
      <c r="FH474" s="156"/>
      <c r="FI474" s="156"/>
      <c r="FJ474" s="156"/>
      <c r="FK474" s="156"/>
      <c r="FL474" s="156"/>
      <c r="FM474" s="156"/>
      <c r="FN474" s="156"/>
      <c r="FO474" s="156"/>
      <c r="FP474" s="156"/>
      <c r="FQ474" s="156"/>
      <c r="FR474" s="156"/>
      <c r="FS474" s="156"/>
      <c r="FT474" s="156"/>
      <c r="FU474" s="156"/>
      <c r="FV474" s="156"/>
      <c r="FW474" s="156"/>
      <c r="FX474" s="156"/>
      <c r="FY474" s="156"/>
      <c r="FZ474" s="156"/>
      <c r="GA474" s="156"/>
      <c r="GB474" s="156"/>
      <c r="GC474" s="156"/>
      <c r="GD474" s="156"/>
      <c r="GE474" s="156"/>
      <c r="GF474" s="156"/>
      <c r="GG474" s="156"/>
      <c r="GH474" s="156"/>
      <c r="GI474" s="156"/>
      <c r="GJ474" s="156"/>
      <c r="GK474" s="156"/>
      <c r="GL474" s="156"/>
      <c r="GM474" s="156"/>
      <c r="GN474" s="156"/>
      <c r="GO474" s="156"/>
      <c r="GP474" s="156"/>
      <c r="GQ474" s="156"/>
      <c r="GR474" s="156"/>
      <c r="GS474" s="156"/>
      <c r="GT474" s="156"/>
      <c r="GU474" s="156"/>
      <c r="GV474" s="156"/>
      <c r="GW474" s="156"/>
      <c r="GX474" s="156"/>
      <c r="GY474" s="156"/>
    </row>
    <row r="475" spans="1:207" s="15" customFormat="1" ht="22.9" customHeight="1" x14ac:dyDescent="0.25">
      <c r="A475" s="73" t="s">
        <v>1539</v>
      </c>
      <c r="B475" s="46" t="s">
        <v>380</v>
      </c>
      <c r="C475" s="76">
        <v>1961</v>
      </c>
      <c r="D475" s="76" t="s">
        <v>239</v>
      </c>
      <c r="E475" s="76" t="s">
        <v>20</v>
      </c>
      <c r="F475" s="75">
        <v>2</v>
      </c>
      <c r="G475" s="75">
        <v>1</v>
      </c>
      <c r="H475" s="48">
        <v>521.20000000000005</v>
      </c>
      <c r="I475" s="56">
        <v>0</v>
      </c>
      <c r="J475" s="48">
        <v>302.3</v>
      </c>
      <c r="K475" s="37">
        <f t="shared" si="159"/>
        <v>1109760</v>
      </c>
      <c r="L475" s="45">
        <v>0</v>
      </c>
      <c r="M475" s="45">
        <v>0</v>
      </c>
      <c r="N475" s="45">
        <v>0</v>
      </c>
      <c r="O475" s="45">
        <v>1109760</v>
      </c>
      <c r="P475" s="45">
        <f t="shared" si="158"/>
        <v>2129.2402148887181</v>
      </c>
      <c r="Q475" s="51">
        <v>9673</v>
      </c>
      <c r="R475" s="73" t="s">
        <v>95</v>
      </c>
      <c r="S475" s="67"/>
      <c r="T475" s="17"/>
      <c r="U475" s="16"/>
    </row>
    <row r="476" spans="1:207" s="15" customFormat="1" ht="22.9" customHeight="1" x14ac:dyDescent="0.25">
      <c r="A476" s="73" t="s">
        <v>1540</v>
      </c>
      <c r="B476" s="46" t="s">
        <v>399</v>
      </c>
      <c r="C476" s="156">
        <v>1961</v>
      </c>
      <c r="D476" s="76" t="s">
        <v>239</v>
      </c>
      <c r="E476" s="76" t="s">
        <v>20</v>
      </c>
      <c r="F476" s="75">
        <v>2</v>
      </c>
      <c r="G476" s="75">
        <v>2</v>
      </c>
      <c r="H476" s="48">
        <v>485.1</v>
      </c>
      <c r="I476" s="56">
        <v>0</v>
      </c>
      <c r="J476" s="48">
        <v>267.7</v>
      </c>
      <c r="K476" s="37">
        <f t="shared" si="159"/>
        <v>3856920</v>
      </c>
      <c r="L476" s="45">
        <v>0</v>
      </c>
      <c r="M476" s="45">
        <v>0</v>
      </c>
      <c r="N476" s="45">
        <v>0</v>
      </c>
      <c r="O476" s="45">
        <v>3856920</v>
      </c>
      <c r="P476" s="45">
        <f t="shared" si="158"/>
        <v>7950.7730364873214</v>
      </c>
      <c r="Q476" s="51">
        <v>9673</v>
      </c>
      <c r="R476" s="73" t="s">
        <v>97</v>
      </c>
      <c r="S476" s="58"/>
      <c r="T476" s="16"/>
      <c r="U476" s="16"/>
    </row>
    <row r="477" spans="1:207" s="15" customFormat="1" ht="22.9" customHeight="1" x14ac:dyDescent="0.25">
      <c r="A477" s="73" t="s">
        <v>1541</v>
      </c>
      <c r="B477" s="46" t="s">
        <v>400</v>
      </c>
      <c r="C477" s="156">
        <v>1963</v>
      </c>
      <c r="D477" s="76" t="s">
        <v>239</v>
      </c>
      <c r="E477" s="76" t="s">
        <v>20</v>
      </c>
      <c r="F477" s="75">
        <v>2</v>
      </c>
      <c r="G477" s="75">
        <v>2</v>
      </c>
      <c r="H477" s="48">
        <v>494.5</v>
      </c>
      <c r="I477" s="56">
        <v>0</v>
      </c>
      <c r="J477" s="48">
        <v>275.2</v>
      </c>
      <c r="K477" s="37">
        <f t="shared" si="159"/>
        <v>4977940</v>
      </c>
      <c r="L477" s="45">
        <v>0</v>
      </c>
      <c r="M477" s="45">
        <v>0</v>
      </c>
      <c r="N477" s="45">
        <v>0</v>
      </c>
      <c r="O477" s="45">
        <v>4977940</v>
      </c>
      <c r="P477" s="45">
        <f t="shared" si="158"/>
        <v>10066.612740141558</v>
      </c>
      <c r="Q477" s="51">
        <v>9673</v>
      </c>
      <c r="R477" s="73" t="s">
        <v>97</v>
      </c>
      <c r="S477" s="58"/>
      <c r="T477" s="16"/>
      <c r="U477" s="16"/>
    </row>
    <row r="478" spans="1:207" s="15" customFormat="1" ht="22.9" customHeight="1" x14ac:dyDescent="0.25">
      <c r="A478" s="73" t="s">
        <v>1542</v>
      </c>
      <c r="B478" s="46" t="s">
        <v>401</v>
      </c>
      <c r="C478" s="156">
        <v>1962</v>
      </c>
      <c r="D478" s="76" t="s">
        <v>239</v>
      </c>
      <c r="E478" s="76" t="s">
        <v>20</v>
      </c>
      <c r="F478" s="75">
        <v>2</v>
      </c>
      <c r="G478" s="75">
        <v>1</v>
      </c>
      <c r="H478" s="48">
        <v>716.2</v>
      </c>
      <c r="I478" s="56">
        <v>0</v>
      </c>
      <c r="J478" s="48">
        <v>385.9</v>
      </c>
      <c r="K478" s="37">
        <f t="shared" si="159"/>
        <v>5421340</v>
      </c>
      <c r="L478" s="45">
        <v>0</v>
      </c>
      <c r="M478" s="45">
        <v>0</v>
      </c>
      <c r="N478" s="45">
        <v>0</v>
      </c>
      <c r="O478" s="45">
        <v>5421340</v>
      </c>
      <c r="P478" s="45">
        <f t="shared" si="158"/>
        <v>7569.5895001396257</v>
      </c>
      <c r="Q478" s="51">
        <v>9673</v>
      </c>
      <c r="R478" s="73" t="s">
        <v>97</v>
      </c>
      <c r="S478" s="58"/>
      <c r="T478" s="16"/>
      <c r="U478" s="16"/>
    </row>
    <row r="479" spans="1:207" s="15" customFormat="1" ht="22.9" customHeight="1" x14ac:dyDescent="0.25">
      <c r="A479" s="73" t="s">
        <v>1543</v>
      </c>
      <c r="B479" s="46" t="s">
        <v>402</v>
      </c>
      <c r="C479" s="156">
        <v>1937</v>
      </c>
      <c r="D479" s="76" t="s">
        <v>239</v>
      </c>
      <c r="E479" s="76" t="s">
        <v>20</v>
      </c>
      <c r="F479" s="75">
        <v>3</v>
      </c>
      <c r="G479" s="75">
        <v>3</v>
      </c>
      <c r="H479" s="48">
        <v>2253</v>
      </c>
      <c r="I479" s="48">
        <v>21.1</v>
      </c>
      <c r="J479" s="48">
        <v>1119.3</v>
      </c>
      <c r="K479" s="37">
        <f t="shared" si="159"/>
        <v>8680920</v>
      </c>
      <c r="L479" s="45">
        <v>0</v>
      </c>
      <c r="M479" s="45">
        <v>0</v>
      </c>
      <c r="N479" s="45">
        <v>0</v>
      </c>
      <c r="O479" s="45">
        <v>8680920</v>
      </c>
      <c r="P479" s="45">
        <f t="shared" si="158"/>
        <v>3853.0492676431427</v>
      </c>
      <c r="Q479" s="51">
        <v>9673</v>
      </c>
      <c r="R479" s="73" t="s">
        <v>97</v>
      </c>
      <c r="S479" s="58"/>
      <c r="T479" s="16"/>
      <c r="U479" s="16"/>
    </row>
    <row r="480" spans="1:207" ht="22.9" customHeight="1" x14ac:dyDescent="0.25">
      <c r="A480" s="73" t="s">
        <v>1544</v>
      </c>
      <c r="B480" s="46" t="s">
        <v>403</v>
      </c>
      <c r="C480" s="156">
        <v>1959</v>
      </c>
      <c r="D480" s="76" t="s">
        <v>239</v>
      </c>
      <c r="E480" s="76" t="s">
        <v>20</v>
      </c>
      <c r="F480" s="75">
        <v>2</v>
      </c>
      <c r="G480" s="75">
        <v>1</v>
      </c>
      <c r="H480" s="48">
        <v>848</v>
      </c>
      <c r="I480" s="56">
        <v>0</v>
      </c>
      <c r="J480" s="48">
        <v>388.4</v>
      </c>
      <c r="K480" s="37">
        <f t="shared" si="159"/>
        <v>6399240</v>
      </c>
      <c r="L480" s="45">
        <v>0</v>
      </c>
      <c r="M480" s="45">
        <v>0</v>
      </c>
      <c r="N480" s="45">
        <v>0</v>
      </c>
      <c r="O480" s="45">
        <v>6399240</v>
      </c>
      <c r="P480" s="45">
        <f t="shared" si="158"/>
        <v>7546.2735849056608</v>
      </c>
      <c r="Q480" s="51">
        <v>9673</v>
      </c>
      <c r="R480" s="73" t="s">
        <v>97</v>
      </c>
    </row>
    <row r="481" spans="1:207" s="15" customFormat="1" ht="22.9" customHeight="1" x14ac:dyDescent="0.25">
      <c r="A481" s="73" t="s">
        <v>1545</v>
      </c>
      <c r="B481" s="46" t="s">
        <v>408</v>
      </c>
      <c r="C481" s="76">
        <v>1965</v>
      </c>
      <c r="D481" s="76" t="s">
        <v>239</v>
      </c>
      <c r="E481" s="76" t="s">
        <v>20</v>
      </c>
      <c r="F481" s="75">
        <v>5</v>
      </c>
      <c r="G481" s="75">
        <v>2</v>
      </c>
      <c r="H481" s="56">
        <v>1876</v>
      </c>
      <c r="I481" s="56">
        <v>73.900000000000006</v>
      </c>
      <c r="J481" s="56">
        <v>1682.6</v>
      </c>
      <c r="K481" s="37">
        <f t="shared" si="159"/>
        <v>4954200</v>
      </c>
      <c r="L481" s="45">
        <v>0</v>
      </c>
      <c r="M481" s="45">
        <v>0</v>
      </c>
      <c r="N481" s="45">
        <v>0</v>
      </c>
      <c r="O481" s="45">
        <v>4954200</v>
      </c>
      <c r="P481" s="45">
        <f t="shared" si="158"/>
        <v>2640.8315565031985</v>
      </c>
      <c r="Q481" s="51">
        <v>9673</v>
      </c>
      <c r="R481" s="73" t="s">
        <v>97</v>
      </c>
      <c r="S481" s="58"/>
      <c r="T481" s="16"/>
      <c r="U481" s="16"/>
    </row>
    <row r="482" spans="1:207" s="16" customFormat="1" ht="22.9" customHeight="1" x14ac:dyDescent="0.25">
      <c r="A482" s="73" t="s">
        <v>1546</v>
      </c>
      <c r="B482" s="46" t="s">
        <v>409</v>
      </c>
      <c r="C482" s="156">
        <v>1961</v>
      </c>
      <c r="D482" s="76" t="s">
        <v>239</v>
      </c>
      <c r="E482" s="76" t="s">
        <v>20</v>
      </c>
      <c r="F482" s="75">
        <v>5</v>
      </c>
      <c r="G482" s="75">
        <v>4</v>
      </c>
      <c r="H482" s="48">
        <v>3832.5</v>
      </c>
      <c r="I482" s="56">
        <v>0</v>
      </c>
      <c r="J482" s="48">
        <v>2762</v>
      </c>
      <c r="K482" s="37">
        <f t="shared" si="159"/>
        <v>22033405</v>
      </c>
      <c r="L482" s="45">
        <v>0</v>
      </c>
      <c r="M482" s="45">
        <v>0</v>
      </c>
      <c r="N482" s="45">
        <v>0</v>
      </c>
      <c r="O482" s="45">
        <v>22033405</v>
      </c>
      <c r="P482" s="45">
        <f t="shared" si="158"/>
        <v>5749.0945857795177</v>
      </c>
      <c r="Q482" s="51">
        <v>9673</v>
      </c>
      <c r="R482" s="73" t="s">
        <v>97</v>
      </c>
      <c r="S482" s="58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F482" s="15"/>
      <c r="AG482" s="15"/>
      <c r="AH482" s="15"/>
      <c r="AI482" s="15"/>
      <c r="AJ482" s="15"/>
      <c r="AK482" s="15"/>
      <c r="AL482" s="15"/>
      <c r="AM482" s="15"/>
      <c r="AN482" s="15"/>
      <c r="AO482" s="15"/>
      <c r="AP482" s="15"/>
      <c r="AQ482" s="15"/>
      <c r="AR482" s="15"/>
      <c r="AS482" s="15"/>
      <c r="AT482" s="15"/>
      <c r="AU482" s="15"/>
      <c r="AV482" s="15"/>
      <c r="AW482" s="15"/>
      <c r="AX482" s="15"/>
      <c r="AY482" s="15"/>
      <c r="AZ482" s="15"/>
      <c r="BA482" s="15"/>
      <c r="BB482" s="15"/>
      <c r="BC482" s="15"/>
      <c r="BD482" s="15"/>
      <c r="BE482" s="15"/>
      <c r="BF482" s="15"/>
      <c r="BG482" s="15"/>
      <c r="BH482" s="15"/>
      <c r="BI482" s="15"/>
      <c r="BJ482" s="15"/>
      <c r="BK482" s="15"/>
      <c r="BL482" s="15"/>
      <c r="BM482" s="15"/>
      <c r="BN482" s="15"/>
      <c r="BO482" s="15"/>
      <c r="BP482" s="15"/>
      <c r="BQ482" s="15"/>
      <c r="BR482" s="15"/>
      <c r="BS482" s="15"/>
      <c r="BT482" s="15"/>
      <c r="BU482" s="15"/>
      <c r="BV482" s="15"/>
      <c r="BW482" s="15"/>
      <c r="BX482" s="15"/>
      <c r="BY482" s="15"/>
      <c r="BZ482" s="15"/>
      <c r="CA482" s="15"/>
      <c r="CB482" s="15"/>
      <c r="CC482" s="15"/>
      <c r="CD482" s="15"/>
      <c r="CE482" s="15"/>
      <c r="CF482" s="15"/>
      <c r="CG482" s="15"/>
      <c r="CH482" s="15"/>
      <c r="CI482" s="15"/>
      <c r="CJ482" s="15"/>
      <c r="CK482" s="15"/>
      <c r="CL482" s="15"/>
      <c r="CM482" s="15"/>
      <c r="CN482" s="15"/>
      <c r="CO482" s="15"/>
      <c r="CP482" s="15"/>
      <c r="CQ482" s="15"/>
      <c r="CR482" s="15"/>
      <c r="CS482" s="15"/>
      <c r="CT482" s="15"/>
      <c r="CU482" s="15"/>
      <c r="CV482" s="15"/>
      <c r="CW482" s="15"/>
      <c r="CX482" s="15"/>
      <c r="CY482" s="15"/>
      <c r="CZ482" s="15"/>
      <c r="DA482" s="15"/>
      <c r="DB482" s="15"/>
      <c r="DC482" s="15"/>
      <c r="DD482" s="15"/>
      <c r="DE482" s="15"/>
      <c r="DF482" s="15"/>
      <c r="DG482" s="15"/>
      <c r="DH482" s="15"/>
      <c r="DI482" s="15"/>
      <c r="DJ482" s="15"/>
      <c r="DK482" s="15"/>
      <c r="DL482" s="15"/>
      <c r="DM482" s="15"/>
      <c r="DN482" s="15"/>
      <c r="DO482" s="15"/>
      <c r="DP482" s="15"/>
      <c r="DQ482" s="15"/>
      <c r="DR482" s="15"/>
      <c r="DS482" s="15"/>
      <c r="DT482" s="15"/>
      <c r="DU482" s="15"/>
      <c r="DV482" s="15"/>
      <c r="DW482" s="15"/>
      <c r="DX482" s="15"/>
      <c r="DY482" s="15"/>
      <c r="DZ482" s="15"/>
      <c r="EA482" s="15"/>
      <c r="EB482" s="15"/>
      <c r="EC482" s="15"/>
      <c r="ED482" s="15"/>
      <c r="EE482" s="15"/>
      <c r="EF482" s="15"/>
      <c r="EG482" s="15"/>
      <c r="EH482" s="15"/>
      <c r="EI482" s="15"/>
      <c r="EJ482" s="15"/>
      <c r="EK482" s="15"/>
      <c r="EL482" s="15"/>
      <c r="EM482" s="15"/>
      <c r="EN482" s="15"/>
      <c r="EO482" s="15"/>
      <c r="EP482" s="15"/>
      <c r="EQ482" s="15"/>
      <c r="ER482" s="15"/>
      <c r="ES482" s="15"/>
      <c r="ET482" s="15"/>
      <c r="EU482" s="15"/>
      <c r="EV482" s="15"/>
      <c r="EW482" s="15"/>
      <c r="EX482" s="15"/>
      <c r="EY482" s="15"/>
      <c r="EZ482" s="15"/>
      <c r="FA482" s="15"/>
      <c r="FB482" s="15"/>
      <c r="FC482" s="15"/>
      <c r="FD482" s="15"/>
      <c r="FE482" s="15"/>
      <c r="FF482" s="15"/>
      <c r="FG482" s="15"/>
      <c r="FH482" s="15"/>
      <c r="FI482" s="15"/>
      <c r="FJ482" s="15"/>
      <c r="FK482" s="15"/>
      <c r="FL482" s="15"/>
      <c r="FM482" s="15"/>
      <c r="FN482" s="15"/>
      <c r="FO482" s="15"/>
      <c r="FP482" s="15"/>
      <c r="FQ482" s="15"/>
      <c r="FR482" s="15"/>
      <c r="FS482" s="15"/>
      <c r="FT482" s="15"/>
      <c r="FU482" s="15"/>
      <c r="FV482" s="15"/>
      <c r="FW482" s="15"/>
      <c r="FX482" s="15"/>
      <c r="FY482" s="15"/>
      <c r="FZ482" s="15"/>
      <c r="GA482" s="15"/>
      <c r="GB482" s="15"/>
      <c r="GC482" s="15"/>
      <c r="GD482" s="15"/>
      <c r="GE482" s="15"/>
      <c r="GF482" s="15"/>
      <c r="GG482" s="15"/>
      <c r="GH482" s="15"/>
      <c r="GI482" s="15"/>
      <c r="GJ482" s="15"/>
      <c r="GK482" s="15"/>
      <c r="GL482" s="15"/>
      <c r="GM482" s="15"/>
      <c r="GN482" s="15"/>
      <c r="GO482" s="15"/>
      <c r="GP482" s="15"/>
      <c r="GQ482" s="15"/>
      <c r="GR482" s="15"/>
      <c r="GS482" s="15"/>
      <c r="GT482" s="15"/>
      <c r="GU482" s="15"/>
      <c r="GV482" s="15"/>
      <c r="GW482" s="15"/>
      <c r="GX482" s="15"/>
      <c r="GY482" s="15"/>
    </row>
    <row r="483" spans="1:207" s="15" customFormat="1" ht="22.9" customHeight="1" x14ac:dyDescent="0.25">
      <c r="A483" s="73" t="s">
        <v>1547</v>
      </c>
      <c r="B483" s="46" t="s">
        <v>410</v>
      </c>
      <c r="C483" s="156">
        <v>1955</v>
      </c>
      <c r="D483" s="76" t="s">
        <v>239</v>
      </c>
      <c r="E483" s="76" t="s">
        <v>20</v>
      </c>
      <c r="F483" s="75">
        <v>2</v>
      </c>
      <c r="G483" s="75">
        <v>2</v>
      </c>
      <c r="H483" s="48">
        <v>1257.8</v>
      </c>
      <c r="I483" s="56">
        <v>0</v>
      </c>
      <c r="J483" s="48">
        <v>711.3</v>
      </c>
      <c r="K483" s="37">
        <f t="shared" si="159"/>
        <v>3370280</v>
      </c>
      <c r="L483" s="45">
        <v>0</v>
      </c>
      <c r="M483" s="45">
        <v>0</v>
      </c>
      <c r="N483" s="45">
        <v>0</v>
      </c>
      <c r="O483" s="45">
        <v>3370280</v>
      </c>
      <c r="P483" s="45">
        <f t="shared" si="158"/>
        <v>2679.5038956908888</v>
      </c>
      <c r="Q483" s="51">
        <v>9673</v>
      </c>
      <c r="R483" s="73" t="s">
        <v>97</v>
      </c>
      <c r="S483" s="58"/>
      <c r="T483" s="16"/>
      <c r="U483" s="16"/>
    </row>
    <row r="484" spans="1:207" s="156" customFormat="1" ht="22.9" customHeight="1" x14ac:dyDescent="0.25">
      <c r="A484" s="73" t="s">
        <v>1548</v>
      </c>
      <c r="B484" s="46" t="s">
        <v>370</v>
      </c>
      <c r="C484" s="76">
        <v>1966</v>
      </c>
      <c r="D484" s="76" t="s">
        <v>239</v>
      </c>
      <c r="E484" s="76" t="s">
        <v>20</v>
      </c>
      <c r="F484" s="75">
        <v>3</v>
      </c>
      <c r="G484" s="75">
        <v>2</v>
      </c>
      <c r="H484" s="37">
        <v>1926.5</v>
      </c>
      <c r="I484" s="37">
        <v>0</v>
      </c>
      <c r="J484" s="37">
        <v>956.1</v>
      </c>
      <c r="K484" s="37">
        <f t="shared" si="159"/>
        <v>11750180</v>
      </c>
      <c r="L484" s="45">
        <v>0</v>
      </c>
      <c r="M484" s="45">
        <v>0</v>
      </c>
      <c r="N484" s="45">
        <v>0</v>
      </c>
      <c r="O484" s="45">
        <v>11750180</v>
      </c>
      <c r="P484" s="45">
        <f t="shared" si="158"/>
        <v>6099.2369582143783</v>
      </c>
      <c r="Q484" s="51">
        <v>9673</v>
      </c>
      <c r="R484" s="73" t="s">
        <v>95</v>
      </c>
      <c r="S484" s="68"/>
      <c r="T484" s="39"/>
      <c r="U484" s="39"/>
    </row>
    <row r="485" spans="1:207" s="156" customFormat="1" ht="22.9" customHeight="1" x14ac:dyDescent="0.25">
      <c r="A485" s="73" t="s">
        <v>1549</v>
      </c>
      <c r="B485" s="46" t="s">
        <v>381</v>
      </c>
      <c r="C485" s="156">
        <v>1917</v>
      </c>
      <c r="D485" s="76" t="s">
        <v>239</v>
      </c>
      <c r="E485" s="76" t="s">
        <v>20</v>
      </c>
      <c r="F485" s="75">
        <v>2</v>
      </c>
      <c r="G485" s="75">
        <v>2</v>
      </c>
      <c r="H485" s="48">
        <v>836.9</v>
      </c>
      <c r="I485" s="56">
        <v>0</v>
      </c>
      <c r="J485" s="48">
        <v>276.89999999999998</v>
      </c>
      <c r="K485" s="37">
        <f t="shared" si="159"/>
        <v>6002880</v>
      </c>
      <c r="L485" s="45">
        <v>0</v>
      </c>
      <c r="M485" s="45">
        <v>0</v>
      </c>
      <c r="N485" s="45">
        <v>0</v>
      </c>
      <c r="O485" s="45">
        <v>6002880</v>
      </c>
      <c r="P485" s="45">
        <f t="shared" si="158"/>
        <v>7172.7566017445333</v>
      </c>
      <c r="Q485" s="51">
        <v>9673</v>
      </c>
      <c r="R485" s="73" t="s">
        <v>96</v>
      </c>
      <c r="S485" s="58"/>
      <c r="T485" s="16"/>
      <c r="U485" s="16"/>
      <c r="V485" s="15"/>
      <c r="W485" s="15"/>
      <c r="X485" s="15"/>
      <c r="Y485" s="15"/>
      <c r="Z485" s="15"/>
      <c r="AA485" s="15"/>
      <c r="AB485" s="15"/>
      <c r="AC485" s="15"/>
      <c r="AD485" s="15"/>
      <c r="AE485" s="15"/>
      <c r="AF485" s="15"/>
      <c r="AG485" s="15"/>
      <c r="AH485" s="15"/>
      <c r="AI485" s="15"/>
      <c r="AJ485" s="15"/>
      <c r="AK485" s="15"/>
      <c r="AL485" s="15"/>
      <c r="AM485" s="15"/>
      <c r="AN485" s="15"/>
      <c r="AO485" s="15"/>
      <c r="AP485" s="15"/>
      <c r="AQ485" s="15"/>
      <c r="AR485" s="15"/>
      <c r="AS485" s="15"/>
      <c r="AT485" s="15"/>
      <c r="AU485" s="15"/>
      <c r="AV485" s="15"/>
      <c r="AW485" s="15"/>
      <c r="AX485" s="15"/>
      <c r="AY485" s="15"/>
      <c r="AZ485" s="15"/>
      <c r="BA485" s="15"/>
      <c r="BB485" s="15"/>
      <c r="BC485" s="15"/>
      <c r="BD485" s="15"/>
      <c r="BE485" s="15"/>
      <c r="BF485" s="15"/>
      <c r="BG485" s="15"/>
      <c r="BH485" s="15"/>
      <c r="BI485" s="15"/>
      <c r="BJ485" s="15"/>
      <c r="BK485" s="15"/>
      <c r="BL485" s="15"/>
      <c r="BM485" s="15"/>
      <c r="BN485" s="15"/>
      <c r="BO485" s="15"/>
      <c r="BP485" s="15"/>
      <c r="BQ485" s="15"/>
      <c r="BR485" s="15"/>
      <c r="BS485" s="15"/>
      <c r="BT485" s="15"/>
      <c r="BU485" s="15"/>
      <c r="BV485" s="15"/>
      <c r="BW485" s="15"/>
      <c r="BX485" s="15"/>
      <c r="BY485" s="15"/>
      <c r="BZ485" s="15"/>
      <c r="CA485" s="15"/>
      <c r="CB485" s="15"/>
      <c r="CC485" s="15"/>
      <c r="CD485" s="15"/>
      <c r="CE485" s="15"/>
      <c r="CF485" s="15"/>
      <c r="CG485" s="15"/>
      <c r="CH485" s="15"/>
      <c r="CI485" s="15"/>
      <c r="CJ485" s="15"/>
      <c r="CK485" s="15"/>
      <c r="CL485" s="15"/>
      <c r="CM485" s="15"/>
      <c r="CN485" s="15"/>
      <c r="CO485" s="15"/>
      <c r="CP485" s="15"/>
      <c r="CQ485" s="15"/>
      <c r="CR485" s="15"/>
      <c r="CS485" s="15"/>
      <c r="CT485" s="15"/>
      <c r="CU485" s="15"/>
      <c r="CV485" s="15"/>
      <c r="CW485" s="15"/>
      <c r="CX485" s="15"/>
      <c r="CY485" s="15"/>
      <c r="CZ485" s="15"/>
      <c r="DA485" s="15"/>
      <c r="DB485" s="15"/>
      <c r="DC485" s="15"/>
      <c r="DD485" s="15"/>
      <c r="DE485" s="15"/>
      <c r="DF485" s="15"/>
      <c r="DG485" s="15"/>
      <c r="DH485" s="15"/>
      <c r="DI485" s="15"/>
      <c r="DJ485" s="15"/>
      <c r="DK485" s="15"/>
      <c r="DL485" s="15"/>
      <c r="DM485" s="15"/>
      <c r="DN485" s="15"/>
      <c r="DO485" s="15"/>
      <c r="DP485" s="15"/>
      <c r="DQ485" s="15"/>
      <c r="DR485" s="15"/>
      <c r="DS485" s="15"/>
      <c r="DT485" s="15"/>
      <c r="DU485" s="15"/>
      <c r="DV485" s="15"/>
      <c r="DW485" s="15"/>
      <c r="DX485" s="15"/>
      <c r="DY485" s="15"/>
      <c r="DZ485" s="15"/>
      <c r="EA485" s="15"/>
      <c r="EB485" s="15"/>
      <c r="EC485" s="15"/>
      <c r="ED485" s="15"/>
      <c r="EE485" s="15"/>
      <c r="EF485" s="15"/>
      <c r="EG485" s="15"/>
      <c r="EH485" s="15"/>
      <c r="EI485" s="15"/>
      <c r="EJ485" s="15"/>
      <c r="EK485" s="15"/>
      <c r="EL485" s="15"/>
      <c r="EM485" s="15"/>
      <c r="EN485" s="15"/>
      <c r="EO485" s="15"/>
      <c r="EP485" s="15"/>
      <c r="EQ485" s="15"/>
      <c r="ER485" s="15"/>
      <c r="ES485" s="15"/>
      <c r="ET485" s="15"/>
      <c r="EU485" s="15"/>
      <c r="EV485" s="15"/>
      <c r="EW485" s="15"/>
      <c r="EX485" s="15"/>
      <c r="EY485" s="15"/>
      <c r="EZ485" s="15"/>
      <c r="FA485" s="15"/>
      <c r="FB485" s="15"/>
      <c r="FC485" s="15"/>
      <c r="FD485" s="15"/>
      <c r="FE485" s="15"/>
      <c r="FF485" s="15"/>
      <c r="FG485" s="15"/>
      <c r="FH485" s="15"/>
      <c r="FI485" s="15"/>
      <c r="FJ485" s="15"/>
      <c r="FK485" s="15"/>
      <c r="FL485" s="15"/>
      <c r="FM485" s="15"/>
      <c r="FN485" s="15"/>
      <c r="FO485" s="15"/>
      <c r="FP485" s="15"/>
      <c r="FQ485" s="15"/>
      <c r="FR485" s="15"/>
      <c r="FS485" s="15"/>
      <c r="FT485" s="15"/>
      <c r="FU485" s="15"/>
      <c r="FV485" s="15"/>
      <c r="FW485" s="15"/>
      <c r="FX485" s="15"/>
      <c r="FY485" s="15"/>
      <c r="FZ485" s="15"/>
      <c r="GA485" s="15"/>
      <c r="GB485" s="15"/>
      <c r="GC485" s="15"/>
      <c r="GD485" s="15"/>
      <c r="GE485" s="15"/>
      <c r="GF485" s="15"/>
      <c r="GG485" s="15"/>
      <c r="GH485" s="15"/>
      <c r="GI485" s="15"/>
      <c r="GJ485" s="15"/>
      <c r="GK485" s="15"/>
      <c r="GL485" s="15"/>
      <c r="GM485" s="15"/>
      <c r="GN485" s="15"/>
      <c r="GO485" s="15"/>
      <c r="GP485" s="15"/>
      <c r="GQ485" s="15"/>
      <c r="GR485" s="15"/>
      <c r="GS485" s="15"/>
      <c r="GT485" s="15"/>
      <c r="GU485" s="15"/>
      <c r="GV485" s="15"/>
      <c r="GW485" s="15"/>
      <c r="GX485" s="15"/>
      <c r="GY485" s="15"/>
    </row>
    <row r="486" spans="1:207" s="16" customFormat="1" ht="22.9" customHeight="1" x14ac:dyDescent="0.25">
      <c r="A486" s="73" t="s">
        <v>1550</v>
      </c>
      <c r="B486" s="46" t="s">
        <v>371</v>
      </c>
      <c r="C486" s="76">
        <v>1979</v>
      </c>
      <c r="D486" s="76" t="s">
        <v>239</v>
      </c>
      <c r="E486" s="76" t="s">
        <v>20</v>
      </c>
      <c r="F486" s="75">
        <v>5</v>
      </c>
      <c r="G486" s="75">
        <v>1</v>
      </c>
      <c r="H486" s="48">
        <v>4696.3</v>
      </c>
      <c r="I486" s="48">
        <v>79.400000000000006</v>
      </c>
      <c r="J486" s="48">
        <v>2594.6</v>
      </c>
      <c r="K486" s="37">
        <f t="shared" si="159"/>
        <v>14188900</v>
      </c>
      <c r="L486" s="45">
        <v>0</v>
      </c>
      <c r="M486" s="45">
        <v>0</v>
      </c>
      <c r="N486" s="45">
        <v>0</v>
      </c>
      <c r="O486" s="45">
        <v>14188900</v>
      </c>
      <c r="P486" s="45">
        <f t="shared" si="158"/>
        <v>3021.2933586014519</v>
      </c>
      <c r="Q486" s="51">
        <v>9673</v>
      </c>
      <c r="R486" s="73" t="s">
        <v>95</v>
      </c>
      <c r="S486" s="68"/>
      <c r="T486" s="39"/>
      <c r="U486" s="39"/>
      <c r="V486" s="156"/>
      <c r="W486" s="156"/>
      <c r="X486" s="156"/>
      <c r="Y486" s="156"/>
      <c r="Z486" s="156"/>
      <c r="AA486" s="156"/>
      <c r="AB486" s="156"/>
      <c r="AC486" s="156"/>
      <c r="AD486" s="156"/>
      <c r="AE486" s="156"/>
      <c r="AF486" s="156"/>
      <c r="AG486" s="156"/>
      <c r="AH486" s="156"/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6"/>
      <c r="AU486" s="156"/>
      <c r="AV486" s="156"/>
      <c r="AW486" s="156"/>
      <c r="AX486" s="156"/>
      <c r="AY486" s="156"/>
      <c r="AZ486" s="156"/>
      <c r="BA486" s="156"/>
      <c r="BB486" s="156"/>
      <c r="BC486" s="156"/>
      <c r="BD486" s="156"/>
      <c r="BE486" s="156"/>
      <c r="BF486" s="156"/>
      <c r="BG486" s="156"/>
      <c r="BH486" s="156"/>
      <c r="BI486" s="156"/>
      <c r="BJ486" s="156"/>
      <c r="BK486" s="156"/>
      <c r="BL486" s="156"/>
      <c r="BM486" s="156"/>
      <c r="BN486" s="156"/>
      <c r="BO486" s="156"/>
      <c r="BP486" s="156"/>
      <c r="BQ486" s="156"/>
      <c r="BR486" s="156"/>
      <c r="BS486" s="156"/>
      <c r="BT486" s="156"/>
      <c r="BU486" s="156"/>
      <c r="BV486" s="156"/>
      <c r="BW486" s="156"/>
      <c r="BX486" s="156"/>
      <c r="BY486" s="156"/>
      <c r="BZ486" s="156"/>
      <c r="CA486" s="156"/>
      <c r="CB486" s="156"/>
      <c r="CC486" s="156"/>
      <c r="CD486" s="156"/>
      <c r="CE486" s="156"/>
      <c r="CF486" s="156"/>
      <c r="CG486" s="156"/>
      <c r="CH486" s="156"/>
      <c r="CI486" s="156"/>
      <c r="CJ486" s="156"/>
      <c r="CK486" s="156"/>
      <c r="CL486" s="156"/>
      <c r="CM486" s="156"/>
      <c r="CN486" s="156"/>
      <c r="CO486" s="156"/>
      <c r="CP486" s="156"/>
      <c r="CQ486" s="156"/>
      <c r="CR486" s="156"/>
      <c r="CS486" s="156"/>
      <c r="CT486" s="156"/>
      <c r="CU486" s="156"/>
      <c r="CV486" s="156"/>
      <c r="CW486" s="156"/>
      <c r="CX486" s="156"/>
      <c r="CY486" s="156"/>
      <c r="CZ486" s="156"/>
      <c r="DA486" s="156"/>
      <c r="DB486" s="156"/>
      <c r="DC486" s="156"/>
      <c r="DD486" s="156"/>
      <c r="DE486" s="156"/>
      <c r="DF486" s="156"/>
      <c r="DG486" s="156"/>
      <c r="DH486" s="156"/>
      <c r="DI486" s="156"/>
      <c r="DJ486" s="156"/>
      <c r="DK486" s="156"/>
      <c r="DL486" s="156"/>
      <c r="DM486" s="156"/>
      <c r="DN486" s="156"/>
      <c r="DO486" s="156"/>
      <c r="DP486" s="156"/>
      <c r="DQ486" s="156"/>
      <c r="DR486" s="156"/>
      <c r="DS486" s="156"/>
      <c r="DT486" s="156"/>
      <c r="DU486" s="156"/>
      <c r="DV486" s="156"/>
      <c r="DW486" s="156"/>
      <c r="DX486" s="156"/>
      <c r="DY486" s="156"/>
      <c r="DZ486" s="156"/>
      <c r="EA486" s="156"/>
      <c r="EB486" s="156"/>
      <c r="EC486" s="156"/>
      <c r="ED486" s="156"/>
      <c r="EE486" s="156"/>
      <c r="EF486" s="156"/>
      <c r="EG486" s="156"/>
      <c r="EH486" s="156"/>
      <c r="EI486" s="156"/>
      <c r="EJ486" s="156"/>
      <c r="EK486" s="156"/>
      <c r="EL486" s="156"/>
      <c r="EM486" s="156"/>
      <c r="EN486" s="156"/>
      <c r="EO486" s="156"/>
      <c r="EP486" s="156"/>
      <c r="EQ486" s="156"/>
      <c r="ER486" s="156"/>
      <c r="ES486" s="156"/>
      <c r="ET486" s="156"/>
      <c r="EU486" s="156"/>
      <c r="EV486" s="156"/>
      <c r="EW486" s="156"/>
      <c r="EX486" s="156"/>
      <c r="EY486" s="156"/>
      <c r="EZ486" s="156"/>
      <c r="FA486" s="156"/>
      <c r="FB486" s="156"/>
      <c r="FC486" s="156"/>
      <c r="FD486" s="156"/>
      <c r="FE486" s="156"/>
      <c r="FF486" s="156"/>
      <c r="FG486" s="156"/>
      <c r="FH486" s="156"/>
      <c r="FI486" s="156"/>
      <c r="FJ486" s="156"/>
      <c r="FK486" s="156"/>
      <c r="FL486" s="156"/>
      <c r="FM486" s="156"/>
      <c r="FN486" s="156"/>
      <c r="FO486" s="156"/>
      <c r="FP486" s="156"/>
      <c r="FQ486" s="156"/>
      <c r="FR486" s="156"/>
      <c r="FS486" s="156"/>
      <c r="FT486" s="156"/>
      <c r="FU486" s="156"/>
      <c r="FV486" s="156"/>
      <c r="FW486" s="156"/>
      <c r="FX486" s="156"/>
      <c r="FY486" s="156"/>
      <c r="FZ486" s="156"/>
      <c r="GA486" s="156"/>
      <c r="GB486" s="156"/>
      <c r="GC486" s="156"/>
      <c r="GD486" s="156"/>
      <c r="GE486" s="156"/>
      <c r="GF486" s="156"/>
      <c r="GG486" s="156"/>
      <c r="GH486" s="156"/>
      <c r="GI486" s="156"/>
      <c r="GJ486" s="156"/>
      <c r="GK486" s="156"/>
      <c r="GL486" s="156"/>
      <c r="GM486" s="156"/>
      <c r="GN486" s="156"/>
      <c r="GO486" s="156"/>
      <c r="GP486" s="156"/>
      <c r="GQ486" s="156"/>
      <c r="GR486" s="156"/>
      <c r="GS486" s="156"/>
      <c r="GT486" s="156"/>
      <c r="GU486" s="156"/>
      <c r="GV486" s="156"/>
      <c r="GW486" s="156"/>
      <c r="GX486" s="156"/>
      <c r="GY486" s="156"/>
    </row>
    <row r="487" spans="1:207" s="15" customFormat="1" ht="22.9" customHeight="1" x14ac:dyDescent="0.25">
      <c r="A487" s="73" t="s">
        <v>1551</v>
      </c>
      <c r="B487" s="111" t="s">
        <v>385</v>
      </c>
      <c r="C487" s="156">
        <v>1952</v>
      </c>
      <c r="D487" s="76" t="s">
        <v>239</v>
      </c>
      <c r="E487" s="156" t="s">
        <v>20</v>
      </c>
      <c r="F487" s="52">
        <v>2</v>
      </c>
      <c r="G487" s="52">
        <v>1</v>
      </c>
      <c r="H487" s="49">
        <v>1437.8</v>
      </c>
      <c r="I487" s="49">
        <v>277.89999999999998</v>
      </c>
      <c r="J487" s="49">
        <v>245.1</v>
      </c>
      <c r="K487" s="37">
        <f t="shared" si="159"/>
        <v>3838280</v>
      </c>
      <c r="L487" s="45">
        <v>0</v>
      </c>
      <c r="M487" s="45">
        <v>0</v>
      </c>
      <c r="N487" s="45">
        <v>0</v>
      </c>
      <c r="O487" s="45">
        <v>3838280</v>
      </c>
      <c r="P487" s="45">
        <f t="shared" ref="P487:P516" si="160">K487/H487</f>
        <v>2669.5507024620952</v>
      </c>
      <c r="Q487" s="51">
        <v>9673</v>
      </c>
      <c r="R487" s="73" t="s">
        <v>96</v>
      </c>
      <c r="S487" s="58"/>
      <c r="T487" s="16"/>
      <c r="U487" s="16"/>
    </row>
    <row r="488" spans="1:207" s="15" customFormat="1" ht="22.9" customHeight="1" x14ac:dyDescent="0.25">
      <c r="A488" s="73" t="s">
        <v>1552</v>
      </c>
      <c r="B488" s="46" t="s">
        <v>382</v>
      </c>
      <c r="C488" s="156">
        <v>1954</v>
      </c>
      <c r="D488" s="76" t="s">
        <v>239</v>
      </c>
      <c r="E488" s="76" t="s">
        <v>20</v>
      </c>
      <c r="F488" s="75">
        <v>2</v>
      </c>
      <c r="G488" s="75">
        <v>2</v>
      </c>
      <c r="H488" s="48">
        <v>1197.9000000000001</v>
      </c>
      <c r="I488" s="56">
        <v>0</v>
      </c>
      <c r="J488" s="48">
        <v>659.9</v>
      </c>
      <c r="K488" s="37">
        <f t="shared" ref="K488:K516" si="161">SUM(L488:O488)</f>
        <v>6378340</v>
      </c>
      <c r="L488" s="45">
        <v>0</v>
      </c>
      <c r="M488" s="45">
        <v>0</v>
      </c>
      <c r="N488" s="45">
        <v>0</v>
      </c>
      <c r="O488" s="45">
        <v>6378340</v>
      </c>
      <c r="P488" s="45">
        <f t="shared" si="160"/>
        <v>5324.6013857584103</v>
      </c>
      <c r="Q488" s="51">
        <v>9673</v>
      </c>
      <c r="R488" s="73" t="s">
        <v>96</v>
      </c>
      <c r="S488" s="58"/>
      <c r="T488" s="16"/>
      <c r="U488" s="16"/>
    </row>
    <row r="489" spans="1:207" s="15" customFormat="1" ht="22.9" customHeight="1" x14ac:dyDescent="0.25">
      <c r="A489" s="73" t="s">
        <v>1553</v>
      </c>
      <c r="B489" s="116" t="s">
        <v>383</v>
      </c>
      <c r="C489" s="156">
        <v>1960</v>
      </c>
      <c r="D489" s="76" t="s">
        <v>239</v>
      </c>
      <c r="E489" s="76" t="s">
        <v>20</v>
      </c>
      <c r="F489" s="75">
        <v>2</v>
      </c>
      <c r="G489" s="75">
        <v>2</v>
      </c>
      <c r="H489" s="48">
        <v>1229.3</v>
      </c>
      <c r="I489" s="56">
        <v>0</v>
      </c>
      <c r="J489" s="48">
        <v>666.4</v>
      </c>
      <c r="K489" s="37">
        <f t="shared" si="161"/>
        <v>6313140</v>
      </c>
      <c r="L489" s="45">
        <v>0</v>
      </c>
      <c r="M489" s="45">
        <v>0</v>
      </c>
      <c r="N489" s="45">
        <v>0</v>
      </c>
      <c r="O489" s="45">
        <v>6313140</v>
      </c>
      <c r="P489" s="45">
        <f t="shared" si="160"/>
        <v>5135.5568209550156</v>
      </c>
      <c r="Q489" s="51">
        <v>9673</v>
      </c>
      <c r="R489" s="73" t="s">
        <v>96</v>
      </c>
      <c r="S489" s="58"/>
      <c r="T489" s="16"/>
      <c r="U489" s="17"/>
    </row>
    <row r="490" spans="1:207" s="16" customFormat="1" ht="22.9" customHeight="1" x14ac:dyDescent="0.25">
      <c r="A490" s="73" t="s">
        <v>1554</v>
      </c>
      <c r="B490" s="46" t="s">
        <v>384</v>
      </c>
      <c r="C490" s="156">
        <v>1963</v>
      </c>
      <c r="D490" s="76" t="s">
        <v>239</v>
      </c>
      <c r="E490" s="76" t="s">
        <v>20</v>
      </c>
      <c r="F490" s="75">
        <v>3</v>
      </c>
      <c r="G490" s="75">
        <v>3</v>
      </c>
      <c r="H490" s="48">
        <v>3474.5</v>
      </c>
      <c r="I490" s="48">
        <v>124.1</v>
      </c>
      <c r="J490" s="48">
        <v>1501</v>
      </c>
      <c r="K490" s="37">
        <f t="shared" si="161"/>
        <v>18538820</v>
      </c>
      <c r="L490" s="45">
        <v>0</v>
      </c>
      <c r="M490" s="45">
        <v>0</v>
      </c>
      <c r="N490" s="45">
        <v>0</v>
      </c>
      <c r="O490" s="45">
        <v>18538820</v>
      </c>
      <c r="P490" s="45">
        <f t="shared" si="160"/>
        <v>5335.679953950209</v>
      </c>
      <c r="Q490" s="51">
        <v>9673</v>
      </c>
      <c r="R490" s="73" t="s">
        <v>96</v>
      </c>
      <c r="S490" s="58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F490" s="15"/>
      <c r="AG490" s="15"/>
      <c r="AH490" s="15"/>
      <c r="AI490" s="15"/>
      <c r="AJ490" s="15"/>
      <c r="AK490" s="15"/>
      <c r="AL490" s="15"/>
      <c r="AM490" s="15"/>
      <c r="AN490" s="15"/>
      <c r="AO490" s="15"/>
      <c r="AP490" s="15"/>
      <c r="AQ490" s="15"/>
      <c r="AR490" s="15"/>
      <c r="AS490" s="15"/>
      <c r="AT490" s="15"/>
      <c r="AU490" s="15"/>
      <c r="AV490" s="15"/>
      <c r="AW490" s="15"/>
      <c r="AX490" s="15"/>
      <c r="AY490" s="15"/>
      <c r="AZ490" s="15"/>
      <c r="BA490" s="15"/>
      <c r="BB490" s="15"/>
      <c r="BC490" s="15"/>
      <c r="BD490" s="15"/>
      <c r="BE490" s="15"/>
      <c r="BF490" s="15"/>
      <c r="BG490" s="15"/>
      <c r="BH490" s="15"/>
      <c r="BI490" s="15"/>
      <c r="BJ490" s="15"/>
      <c r="BK490" s="15"/>
      <c r="BL490" s="15"/>
      <c r="BM490" s="15"/>
      <c r="BN490" s="15"/>
      <c r="BO490" s="15"/>
      <c r="BP490" s="15"/>
      <c r="BQ490" s="15"/>
      <c r="BR490" s="15"/>
      <c r="BS490" s="15"/>
      <c r="BT490" s="15"/>
      <c r="BU490" s="15"/>
      <c r="BV490" s="15"/>
      <c r="BW490" s="15"/>
      <c r="BX490" s="15"/>
      <c r="BY490" s="15"/>
      <c r="BZ490" s="15"/>
      <c r="CA490" s="15"/>
      <c r="CB490" s="15"/>
      <c r="CC490" s="15"/>
      <c r="CD490" s="15"/>
      <c r="CE490" s="15"/>
      <c r="CF490" s="15"/>
      <c r="CG490" s="15"/>
      <c r="CH490" s="15"/>
      <c r="CI490" s="15"/>
      <c r="CJ490" s="15"/>
      <c r="CK490" s="15"/>
      <c r="CL490" s="15"/>
      <c r="CM490" s="15"/>
      <c r="CN490" s="15"/>
      <c r="CO490" s="15"/>
      <c r="CP490" s="15"/>
      <c r="CQ490" s="15"/>
      <c r="CR490" s="15"/>
      <c r="CS490" s="15"/>
      <c r="CT490" s="15"/>
      <c r="CU490" s="15"/>
      <c r="CV490" s="15"/>
      <c r="CW490" s="15"/>
      <c r="CX490" s="15"/>
      <c r="CY490" s="15"/>
      <c r="CZ490" s="15"/>
      <c r="DA490" s="15"/>
      <c r="DB490" s="15"/>
      <c r="DC490" s="15"/>
      <c r="DD490" s="15"/>
      <c r="DE490" s="15"/>
      <c r="DF490" s="15"/>
      <c r="DG490" s="15"/>
      <c r="DH490" s="15"/>
      <c r="DI490" s="15"/>
      <c r="DJ490" s="15"/>
      <c r="DK490" s="15"/>
      <c r="DL490" s="15"/>
      <c r="DM490" s="15"/>
      <c r="DN490" s="15"/>
      <c r="DO490" s="15"/>
      <c r="DP490" s="15"/>
      <c r="DQ490" s="15"/>
      <c r="DR490" s="15"/>
      <c r="DS490" s="15"/>
      <c r="DT490" s="15"/>
      <c r="DU490" s="15"/>
      <c r="DV490" s="15"/>
      <c r="DW490" s="15"/>
      <c r="DX490" s="15"/>
      <c r="DY490" s="15"/>
      <c r="DZ490" s="15"/>
      <c r="EA490" s="15"/>
      <c r="EB490" s="15"/>
      <c r="EC490" s="15"/>
      <c r="ED490" s="15"/>
      <c r="EE490" s="15"/>
      <c r="EF490" s="15"/>
      <c r="EG490" s="15"/>
      <c r="EH490" s="15"/>
      <c r="EI490" s="15"/>
      <c r="EJ490" s="15"/>
      <c r="EK490" s="15"/>
      <c r="EL490" s="15"/>
      <c r="EM490" s="15"/>
      <c r="EN490" s="15"/>
      <c r="EO490" s="15"/>
      <c r="EP490" s="15"/>
      <c r="EQ490" s="15"/>
      <c r="ER490" s="15"/>
      <c r="ES490" s="15"/>
      <c r="ET490" s="15"/>
      <c r="EU490" s="15"/>
      <c r="EV490" s="15"/>
      <c r="EW490" s="15"/>
      <c r="EX490" s="15"/>
      <c r="EY490" s="15"/>
      <c r="EZ490" s="15"/>
      <c r="FA490" s="15"/>
      <c r="FB490" s="15"/>
      <c r="FC490" s="15"/>
      <c r="FD490" s="15"/>
      <c r="FE490" s="15"/>
      <c r="FF490" s="15"/>
      <c r="FG490" s="15"/>
      <c r="FH490" s="15"/>
      <c r="FI490" s="15"/>
      <c r="FJ490" s="15"/>
      <c r="FK490" s="15"/>
      <c r="FL490" s="15"/>
      <c r="FM490" s="15"/>
      <c r="FN490" s="15"/>
      <c r="FO490" s="15"/>
      <c r="FP490" s="15"/>
      <c r="FQ490" s="15"/>
      <c r="FR490" s="15"/>
      <c r="FS490" s="15"/>
      <c r="FT490" s="15"/>
      <c r="FU490" s="15"/>
      <c r="FV490" s="15"/>
      <c r="FW490" s="15"/>
      <c r="FX490" s="15"/>
      <c r="FY490" s="15"/>
      <c r="FZ490" s="15"/>
      <c r="GA490" s="15"/>
      <c r="GB490" s="15"/>
      <c r="GC490" s="15"/>
      <c r="GD490" s="15"/>
      <c r="GE490" s="15"/>
      <c r="GF490" s="15"/>
      <c r="GG490" s="15"/>
      <c r="GH490" s="15"/>
      <c r="GI490" s="15"/>
      <c r="GJ490" s="15"/>
      <c r="GK490" s="15"/>
      <c r="GL490" s="15"/>
      <c r="GM490" s="15"/>
      <c r="GN490" s="15"/>
      <c r="GO490" s="15"/>
      <c r="GP490" s="15"/>
      <c r="GQ490" s="15"/>
      <c r="GR490" s="15"/>
      <c r="GS490" s="15"/>
      <c r="GT490" s="15"/>
      <c r="GU490" s="15"/>
      <c r="GV490" s="15"/>
      <c r="GW490" s="15"/>
      <c r="GX490" s="15"/>
      <c r="GY490" s="15"/>
    </row>
    <row r="491" spans="1:207" s="15" customFormat="1" ht="22.9" customHeight="1" x14ac:dyDescent="0.25">
      <c r="A491" s="73" t="s">
        <v>1555</v>
      </c>
      <c r="B491" s="46" t="s">
        <v>386</v>
      </c>
      <c r="C491" s="156">
        <v>1957</v>
      </c>
      <c r="D491" s="76" t="s">
        <v>239</v>
      </c>
      <c r="E491" s="76" t="s">
        <v>20</v>
      </c>
      <c r="F491" s="75">
        <v>2</v>
      </c>
      <c r="G491" s="75">
        <v>2</v>
      </c>
      <c r="H491" s="48">
        <v>1178.5999999999999</v>
      </c>
      <c r="I491" s="56">
        <v>0</v>
      </c>
      <c r="J491" s="48">
        <v>647.4</v>
      </c>
      <c r="K491" s="37">
        <f t="shared" si="161"/>
        <v>6330400</v>
      </c>
      <c r="L491" s="45">
        <v>0</v>
      </c>
      <c r="M491" s="45">
        <v>0</v>
      </c>
      <c r="N491" s="45">
        <v>0</v>
      </c>
      <c r="O491" s="45">
        <v>6330400</v>
      </c>
      <c r="P491" s="45">
        <f t="shared" si="160"/>
        <v>5371.118275920584</v>
      </c>
      <c r="Q491" s="51">
        <v>9673</v>
      </c>
      <c r="R491" s="73" t="s">
        <v>96</v>
      </c>
      <c r="S491" s="58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DC491" s="16"/>
      <c r="DD491" s="16"/>
      <c r="DE491" s="16"/>
      <c r="DF491" s="16"/>
      <c r="DG491" s="16"/>
      <c r="DH491" s="16"/>
      <c r="DI491" s="16"/>
      <c r="DJ491" s="16"/>
      <c r="DK491" s="16"/>
      <c r="DL491" s="16"/>
      <c r="DM491" s="16"/>
      <c r="DN491" s="16"/>
      <c r="DO491" s="16"/>
      <c r="DP491" s="16"/>
      <c r="DQ491" s="16"/>
      <c r="DR491" s="16"/>
      <c r="DS491" s="16"/>
      <c r="DT491" s="16"/>
      <c r="DU491" s="16"/>
      <c r="DV491" s="16"/>
      <c r="DW491" s="16"/>
      <c r="DX491" s="16"/>
      <c r="DY491" s="16"/>
      <c r="DZ491" s="16"/>
      <c r="EA491" s="16"/>
      <c r="EB491" s="16"/>
      <c r="EC491" s="16"/>
      <c r="ED491" s="16"/>
      <c r="EE491" s="16"/>
      <c r="EF491" s="16"/>
      <c r="EG491" s="16"/>
      <c r="EH491" s="16"/>
      <c r="EI491" s="16"/>
      <c r="EJ491" s="16"/>
      <c r="EK491" s="16"/>
      <c r="EL491" s="16"/>
      <c r="EM491" s="16"/>
      <c r="EN491" s="16"/>
      <c r="EO491" s="16"/>
      <c r="EP491" s="16"/>
      <c r="EQ491" s="16"/>
      <c r="ER491" s="16"/>
      <c r="ES491" s="16"/>
      <c r="ET491" s="16"/>
      <c r="EU491" s="16"/>
      <c r="EV491" s="16"/>
      <c r="EW491" s="16"/>
      <c r="EX491" s="16"/>
      <c r="EY491" s="16"/>
      <c r="EZ491" s="16"/>
      <c r="FA491" s="16"/>
      <c r="FB491" s="16"/>
      <c r="FC491" s="16"/>
      <c r="FD491" s="16"/>
      <c r="FE491" s="16"/>
      <c r="FF491" s="16"/>
      <c r="FG491" s="16"/>
      <c r="FH491" s="16"/>
      <c r="FI491" s="16"/>
      <c r="FJ491" s="16"/>
      <c r="FK491" s="16"/>
      <c r="FL491" s="16"/>
      <c r="FM491" s="16"/>
      <c r="FN491" s="16"/>
      <c r="FO491" s="16"/>
      <c r="FP491" s="16"/>
      <c r="FQ491" s="16"/>
      <c r="FR491" s="16"/>
      <c r="FS491" s="16"/>
      <c r="FT491" s="16"/>
      <c r="FU491" s="16"/>
      <c r="FV491" s="16"/>
      <c r="FW491" s="16"/>
      <c r="FX491" s="16"/>
      <c r="FY491" s="16"/>
      <c r="FZ491" s="16"/>
      <c r="GA491" s="16"/>
      <c r="GB491" s="16"/>
      <c r="GC491" s="16"/>
      <c r="GD491" s="16"/>
      <c r="GE491" s="16"/>
      <c r="GF491" s="16"/>
      <c r="GG491" s="16"/>
      <c r="GH491" s="16"/>
      <c r="GI491" s="16"/>
      <c r="GJ491" s="16"/>
      <c r="GK491" s="16"/>
      <c r="GL491" s="16"/>
      <c r="GM491" s="16"/>
      <c r="GN491" s="16"/>
      <c r="GO491" s="16"/>
      <c r="GP491" s="16"/>
      <c r="GQ491" s="16"/>
      <c r="GR491" s="16"/>
      <c r="GS491" s="16"/>
      <c r="GT491" s="16"/>
      <c r="GU491" s="16"/>
      <c r="GV491" s="16"/>
      <c r="GW491" s="16"/>
      <c r="GX491" s="16"/>
      <c r="GY491" s="16"/>
    </row>
    <row r="492" spans="1:207" s="16" customFormat="1" ht="22.9" customHeight="1" x14ac:dyDescent="0.25">
      <c r="A492" s="73" t="s">
        <v>1556</v>
      </c>
      <c r="B492" s="46" t="s">
        <v>387</v>
      </c>
      <c r="C492" s="156">
        <v>1976</v>
      </c>
      <c r="D492" s="76" t="s">
        <v>239</v>
      </c>
      <c r="E492" s="76" t="s">
        <v>20</v>
      </c>
      <c r="F492" s="75">
        <v>2</v>
      </c>
      <c r="G492" s="75">
        <v>3</v>
      </c>
      <c r="H492" s="48">
        <v>1606.8</v>
      </c>
      <c r="I492" s="56">
        <v>0</v>
      </c>
      <c r="J492" s="48">
        <v>894.1</v>
      </c>
      <c r="K492" s="37">
        <f t="shared" si="161"/>
        <v>3491080</v>
      </c>
      <c r="L492" s="45">
        <v>0</v>
      </c>
      <c r="M492" s="45">
        <v>0</v>
      </c>
      <c r="N492" s="45">
        <v>0</v>
      </c>
      <c r="O492" s="45">
        <v>3491080</v>
      </c>
      <c r="P492" s="45">
        <f t="shared" si="160"/>
        <v>2172.6910629823251</v>
      </c>
      <c r="Q492" s="51">
        <v>9673</v>
      </c>
      <c r="R492" s="73" t="s">
        <v>96</v>
      </c>
      <c r="S492" s="69"/>
      <c r="T492" s="12"/>
      <c r="U492" s="39"/>
      <c r="V492" s="156"/>
      <c r="W492" s="156"/>
      <c r="X492" s="156"/>
      <c r="Y492" s="156"/>
      <c r="Z492" s="156"/>
      <c r="AA492" s="156"/>
      <c r="AB492" s="156"/>
      <c r="AC492" s="156"/>
      <c r="AD492" s="156"/>
      <c r="AE492" s="156"/>
      <c r="AF492" s="156"/>
      <c r="AG492" s="156"/>
      <c r="AH492" s="156"/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6"/>
      <c r="AU492" s="156"/>
      <c r="AV492" s="156"/>
      <c r="AW492" s="156"/>
      <c r="AX492" s="156"/>
      <c r="AY492" s="156"/>
      <c r="AZ492" s="156"/>
      <c r="BA492" s="156"/>
      <c r="BB492" s="156"/>
      <c r="BC492" s="156"/>
      <c r="BD492" s="156"/>
      <c r="BE492" s="156"/>
      <c r="BF492" s="156"/>
      <c r="BG492" s="156"/>
      <c r="BH492" s="156"/>
      <c r="BI492" s="156"/>
      <c r="BJ492" s="156"/>
      <c r="BK492" s="156"/>
      <c r="BL492" s="156"/>
      <c r="BM492" s="156"/>
      <c r="BN492" s="156"/>
      <c r="BO492" s="156"/>
      <c r="BP492" s="156"/>
      <c r="BQ492" s="156"/>
      <c r="BR492" s="156"/>
      <c r="BS492" s="156"/>
      <c r="BT492" s="156"/>
      <c r="BU492" s="156"/>
      <c r="BV492" s="156"/>
      <c r="BW492" s="156"/>
      <c r="BX492" s="156"/>
      <c r="BY492" s="156"/>
      <c r="BZ492" s="156"/>
      <c r="CA492" s="156"/>
      <c r="CB492" s="156"/>
      <c r="CC492" s="156"/>
      <c r="CD492" s="156"/>
      <c r="CE492" s="156"/>
      <c r="CF492" s="156"/>
      <c r="CG492" s="156"/>
      <c r="CH492" s="156"/>
      <c r="CI492" s="156"/>
      <c r="CJ492" s="156"/>
      <c r="CK492" s="156"/>
      <c r="CL492" s="156"/>
      <c r="CM492" s="156"/>
      <c r="CN492" s="156"/>
      <c r="CO492" s="156"/>
      <c r="CP492" s="156"/>
      <c r="CQ492" s="156"/>
      <c r="CR492" s="156"/>
      <c r="CS492" s="156"/>
      <c r="CT492" s="156"/>
      <c r="CU492" s="156"/>
      <c r="CV492" s="156"/>
      <c r="CW492" s="156"/>
      <c r="CX492" s="156"/>
      <c r="CY492" s="156"/>
      <c r="CZ492" s="156"/>
      <c r="DA492" s="156"/>
      <c r="DB492" s="156"/>
      <c r="DC492" s="156"/>
      <c r="DD492" s="156"/>
      <c r="DE492" s="156"/>
      <c r="DF492" s="156"/>
      <c r="DG492" s="156"/>
      <c r="DH492" s="156"/>
      <c r="DI492" s="156"/>
      <c r="DJ492" s="156"/>
      <c r="DK492" s="156"/>
      <c r="DL492" s="156"/>
      <c r="DM492" s="156"/>
      <c r="DN492" s="156"/>
      <c r="DO492" s="156"/>
      <c r="DP492" s="156"/>
      <c r="DQ492" s="156"/>
      <c r="DR492" s="156"/>
      <c r="DS492" s="156"/>
      <c r="DT492" s="156"/>
      <c r="DU492" s="156"/>
      <c r="DV492" s="156"/>
      <c r="DW492" s="156"/>
      <c r="DX492" s="156"/>
      <c r="DY492" s="156"/>
      <c r="DZ492" s="156"/>
      <c r="EA492" s="156"/>
      <c r="EB492" s="156"/>
      <c r="EC492" s="156"/>
      <c r="ED492" s="156"/>
      <c r="EE492" s="156"/>
      <c r="EF492" s="156"/>
      <c r="EG492" s="156"/>
      <c r="EH492" s="156"/>
      <c r="EI492" s="156"/>
      <c r="EJ492" s="156"/>
      <c r="EK492" s="156"/>
      <c r="EL492" s="156"/>
      <c r="EM492" s="156"/>
      <c r="EN492" s="156"/>
      <c r="EO492" s="156"/>
      <c r="EP492" s="156"/>
      <c r="EQ492" s="156"/>
      <c r="ER492" s="156"/>
      <c r="ES492" s="156"/>
      <c r="ET492" s="156"/>
      <c r="EU492" s="156"/>
      <c r="EV492" s="156"/>
      <c r="EW492" s="156"/>
      <c r="EX492" s="156"/>
      <c r="EY492" s="156"/>
      <c r="EZ492" s="156"/>
      <c r="FA492" s="156"/>
      <c r="FB492" s="156"/>
      <c r="FC492" s="156"/>
      <c r="FD492" s="156"/>
      <c r="FE492" s="156"/>
      <c r="FF492" s="156"/>
      <c r="FG492" s="156"/>
      <c r="FH492" s="156"/>
      <c r="FI492" s="156"/>
      <c r="FJ492" s="156"/>
      <c r="FK492" s="156"/>
      <c r="FL492" s="156"/>
      <c r="FM492" s="156"/>
      <c r="FN492" s="156"/>
      <c r="FO492" s="156"/>
      <c r="FP492" s="156"/>
      <c r="FQ492" s="156"/>
      <c r="FR492" s="156"/>
      <c r="FS492" s="156"/>
      <c r="FT492" s="156"/>
      <c r="FU492" s="156"/>
      <c r="FV492" s="156"/>
      <c r="FW492" s="156"/>
      <c r="FX492" s="156"/>
      <c r="FY492" s="156"/>
      <c r="FZ492" s="156"/>
      <c r="GA492" s="156"/>
      <c r="GB492" s="156"/>
      <c r="GC492" s="156"/>
      <c r="GD492" s="156"/>
      <c r="GE492" s="156"/>
      <c r="GF492" s="156"/>
      <c r="GG492" s="156"/>
      <c r="GH492" s="156"/>
      <c r="GI492" s="156"/>
      <c r="GJ492" s="156"/>
      <c r="GK492" s="156"/>
      <c r="GL492" s="156"/>
      <c r="GM492" s="156"/>
      <c r="GN492" s="156"/>
      <c r="GO492" s="156"/>
      <c r="GP492" s="156"/>
      <c r="GQ492" s="156"/>
      <c r="GR492" s="156"/>
      <c r="GS492" s="156"/>
      <c r="GT492" s="156"/>
      <c r="GU492" s="156"/>
      <c r="GV492" s="156"/>
      <c r="GW492" s="156"/>
      <c r="GX492" s="156"/>
      <c r="GY492" s="156"/>
    </row>
    <row r="493" spans="1:207" s="15" customFormat="1" ht="22.9" customHeight="1" x14ac:dyDescent="0.25">
      <c r="A493" s="73" t="s">
        <v>1557</v>
      </c>
      <c r="B493" s="111" t="s">
        <v>388</v>
      </c>
      <c r="C493" s="76">
        <v>1959</v>
      </c>
      <c r="D493" s="76" t="s">
        <v>239</v>
      </c>
      <c r="E493" s="76" t="s">
        <v>20</v>
      </c>
      <c r="F493" s="75">
        <v>2</v>
      </c>
      <c r="G493" s="75">
        <v>2</v>
      </c>
      <c r="H493" s="48">
        <v>1224.5</v>
      </c>
      <c r="I493" s="56">
        <v>0</v>
      </c>
      <c r="J493" s="48">
        <v>694</v>
      </c>
      <c r="K493" s="37">
        <f t="shared" si="161"/>
        <v>3283700</v>
      </c>
      <c r="L493" s="45">
        <v>0</v>
      </c>
      <c r="M493" s="45">
        <v>0</v>
      </c>
      <c r="N493" s="45">
        <v>0</v>
      </c>
      <c r="O493" s="45">
        <v>3283700</v>
      </c>
      <c r="P493" s="45">
        <f t="shared" si="160"/>
        <v>2681.6659861167823</v>
      </c>
      <c r="Q493" s="51">
        <v>9673</v>
      </c>
      <c r="R493" s="73" t="s">
        <v>96</v>
      </c>
      <c r="S493" s="69"/>
      <c r="T493" s="12"/>
      <c r="U493" s="39"/>
      <c r="V493" s="156"/>
      <c r="W493" s="156"/>
      <c r="X493" s="156"/>
      <c r="Y493" s="156"/>
      <c r="Z493" s="156"/>
      <c r="AA493" s="156"/>
      <c r="AB493" s="156"/>
      <c r="AC493" s="156"/>
      <c r="AD493" s="156"/>
      <c r="AE493" s="156"/>
      <c r="AF493" s="156"/>
      <c r="AG493" s="156"/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6"/>
      <c r="AU493" s="156"/>
      <c r="AV493" s="156"/>
      <c r="AW493" s="156"/>
      <c r="AX493" s="156"/>
      <c r="AY493" s="156"/>
      <c r="AZ493" s="156"/>
      <c r="BA493" s="156"/>
      <c r="BB493" s="156"/>
      <c r="BC493" s="156"/>
      <c r="BD493" s="156"/>
      <c r="BE493" s="156"/>
      <c r="BF493" s="156"/>
      <c r="BG493" s="156"/>
      <c r="BH493" s="156"/>
      <c r="BI493" s="156"/>
      <c r="BJ493" s="156"/>
      <c r="BK493" s="156"/>
      <c r="BL493" s="156"/>
      <c r="BM493" s="156"/>
      <c r="BN493" s="156"/>
      <c r="BO493" s="156"/>
      <c r="BP493" s="156"/>
      <c r="BQ493" s="156"/>
      <c r="BR493" s="156"/>
      <c r="BS493" s="156"/>
      <c r="BT493" s="156"/>
      <c r="BU493" s="156"/>
      <c r="BV493" s="156"/>
      <c r="BW493" s="156"/>
      <c r="BX493" s="156"/>
      <c r="BY493" s="156"/>
      <c r="BZ493" s="156"/>
      <c r="CA493" s="156"/>
      <c r="CB493" s="156"/>
      <c r="CC493" s="156"/>
      <c r="CD493" s="156"/>
      <c r="CE493" s="156"/>
      <c r="CF493" s="156"/>
      <c r="CG493" s="156"/>
      <c r="CH493" s="156"/>
      <c r="CI493" s="156"/>
      <c r="CJ493" s="156"/>
      <c r="CK493" s="156"/>
      <c r="CL493" s="156"/>
      <c r="CM493" s="156"/>
      <c r="CN493" s="156"/>
      <c r="CO493" s="156"/>
      <c r="CP493" s="156"/>
      <c r="CQ493" s="156"/>
      <c r="CR493" s="156"/>
      <c r="CS493" s="156"/>
      <c r="CT493" s="156"/>
      <c r="CU493" s="156"/>
      <c r="CV493" s="156"/>
      <c r="CW493" s="156"/>
      <c r="CX493" s="156"/>
      <c r="CY493" s="156"/>
      <c r="CZ493" s="156"/>
      <c r="DA493" s="156"/>
      <c r="DB493" s="156"/>
      <c r="DC493" s="156"/>
      <c r="DD493" s="156"/>
      <c r="DE493" s="156"/>
      <c r="DF493" s="156"/>
      <c r="DG493" s="156"/>
      <c r="DH493" s="156"/>
      <c r="DI493" s="156"/>
      <c r="DJ493" s="156"/>
      <c r="DK493" s="156"/>
      <c r="DL493" s="156"/>
      <c r="DM493" s="156"/>
      <c r="DN493" s="156"/>
      <c r="DO493" s="156"/>
      <c r="DP493" s="156"/>
      <c r="DQ493" s="156"/>
      <c r="DR493" s="156"/>
      <c r="DS493" s="156"/>
      <c r="DT493" s="156"/>
      <c r="DU493" s="156"/>
      <c r="DV493" s="156"/>
      <c r="DW493" s="156"/>
      <c r="DX493" s="156"/>
      <c r="DY493" s="156"/>
      <c r="DZ493" s="156"/>
      <c r="EA493" s="156"/>
      <c r="EB493" s="156"/>
      <c r="EC493" s="156"/>
      <c r="ED493" s="156"/>
      <c r="EE493" s="156"/>
      <c r="EF493" s="156"/>
      <c r="EG493" s="156"/>
      <c r="EH493" s="156"/>
      <c r="EI493" s="156"/>
      <c r="EJ493" s="156"/>
      <c r="EK493" s="156"/>
      <c r="EL493" s="156"/>
      <c r="EM493" s="156"/>
      <c r="EN493" s="156"/>
      <c r="EO493" s="156"/>
      <c r="EP493" s="156"/>
      <c r="EQ493" s="156"/>
      <c r="ER493" s="156"/>
      <c r="ES493" s="156"/>
      <c r="ET493" s="156"/>
      <c r="EU493" s="156"/>
      <c r="EV493" s="156"/>
      <c r="EW493" s="156"/>
      <c r="EX493" s="156"/>
      <c r="EY493" s="156"/>
      <c r="EZ493" s="156"/>
      <c r="FA493" s="156"/>
      <c r="FB493" s="156"/>
      <c r="FC493" s="156"/>
      <c r="FD493" s="156"/>
      <c r="FE493" s="156"/>
      <c r="FF493" s="156"/>
      <c r="FG493" s="156"/>
      <c r="FH493" s="156"/>
      <c r="FI493" s="156"/>
      <c r="FJ493" s="156"/>
      <c r="FK493" s="156"/>
      <c r="FL493" s="156"/>
      <c r="FM493" s="156"/>
      <c r="FN493" s="156"/>
      <c r="FO493" s="156"/>
      <c r="FP493" s="156"/>
      <c r="FQ493" s="156"/>
      <c r="FR493" s="156"/>
      <c r="FS493" s="156"/>
      <c r="FT493" s="156"/>
      <c r="FU493" s="156"/>
      <c r="FV493" s="156"/>
      <c r="FW493" s="156"/>
      <c r="FX493" s="156"/>
      <c r="FY493" s="156"/>
      <c r="FZ493" s="156"/>
      <c r="GA493" s="156"/>
      <c r="GB493" s="156"/>
      <c r="GC493" s="156"/>
      <c r="GD493" s="156"/>
      <c r="GE493" s="156"/>
      <c r="GF493" s="156"/>
      <c r="GG493" s="156"/>
      <c r="GH493" s="156"/>
      <c r="GI493" s="156"/>
      <c r="GJ493" s="156"/>
      <c r="GK493" s="156"/>
      <c r="GL493" s="156"/>
      <c r="GM493" s="156"/>
      <c r="GN493" s="156"/>
      <c r="GO493" s="156"/>
      <c r="GP493" s="156"/>
      <c r="GQ493" s="156"/>
      <c r="GR493" s="156"/>
      <c r="GS493" s="156"/>
      <c r="GT493" s="156"/>
      <c r="GU493" s="156"/>
      <c r="GV493" s="156"/>
      <c r="GW493" s="156"/>
      <c r="GX493" s="156"/>
      <c r="GY493" s="156"/>
    </row>
    <row r="494" spans="1:207" s="15" customFormat="1" ht="22.9" customHeight="1" x14ac:dyDescent="0.25">
      <c r="A494" s="73" t="s">
        <v>1558</v>
      </c>
      <c r="B494" s="46" t="s">
        <v>372</v>
      </c>
      <c r="C494" s="76">
        <v>1966</v>
      </c>
      <c r="D494" s="76" t="s">
        <v>239</v>
      </c>
      <c r="E494" s="76" t="s">
        <v>20</v>
      </c>
      <c r="F494" s="75">
        <v>5</v>
      </c>
      <c r="G494" s="75">
        <v>2</v>
      </c>
      <c r="H494" s="48">
        <v>2618.1</v>
      </c>
      <c r="I494" s="48">
        <v>73.099999999999994</v>
      </c>
      <c r="J494" s="48">
        <v>1511.6</v>
      </c>
      <c r="K494" s="37">
        <f t="shared" si="161"/>
        <v>15096020</v>
      </c>
      <c r="L494" s="45">
        <v>0</v>
      </c>
      <c r="M494" s="45">
        <v>0</v>
      </c>
      <c r="N494" s="45">
        <v>0</v>
      </c>
      <c r="O494" s="45">
        <v>15096020</v>
      </c>
      <c r="P494" s="45">
        <f t="shared" si="160"/>
        <v>5766.0211603834841</v>
      </c>
      <c r="Q494" s="51">
        <v>9673</v>
      </c>
      <c r="R494" s="73" t="s">
        <v>95</v>
      </c>
      <c r="S494" s="68"/>
      <c r="T494" s="39"/>
      <c r="U494" s="39"/>
      <c r="V494" s="156"/>
      <c r="W494" s="156"/>
      <c r="X494" s="156"/>
      <c r="Y494" s="156"/>
      <c r="Z494" s="156"/>
      <c r="AA494" s="156"/>
      <c r="AB494" s="156"/>
      <c r="AC494" s="156"/>
      <c r="AD494" s="156"/>
      <c r="AE494" s="156"/>
      <c r="AF494" s="156"/>
      <c r="AG494" s="156"/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AU494" s="156"/>
      <c r="AV494" s="156"/>
      <c r="AW494" s="156"/>
      <c r="AX494" s="156"/>
      <c r="AY494" s="156"/>
      <c r="AZ494" s="156"/>
      <c r="BA494" s="156"/>
      <c r="BB494" s="156"/>
      <c r="BC494" s="156"/>
      <c r="BD494" s="156"/>
      <c r="BE494" s="156"/>
      <c r="BF494" s="156"/>
      <c r="BG494" s="156"/>
      <c r="BH494" s="156"/>
      <c r="BI494" s="156"/>
      <c r="BJ494" s="156"/>
      <c r="BK494" s="156"/>
      <c r="BL494" s="156"/>
      <c r="BM494" s="156"/>
      <c r="BN494" s="156"/>
      <c r="BO494" s="156"/>
      <c r="BP494" s="156"/>
      <c r="BQ494" s="156"/>
      <c r="BR494" s="156"/>
      <c r="BS494" s="156"/>
      <c r="BT494" s="156"/>
      <c r="BU494" s="156"/>
      <c r="BV494" s="156"/>
      <c r="BW494" s="156"/>
      <c r="BX494" s="156"/>
      <c r="BY494" s="156"/>
      <c r="BZ494" s="156"/>
      <c r="CA494" s="156"/>
      <c r="CB494" s="156"/>
      <c r="CC494" s="156"/>
      <c r="CD494" s="156"/>
      <c r="CE494" s="156"/>
      <c r="CF494" s="156"/>
      <c r="CG494" s="156"/>
      <c r="CH494" s="156"/>
      <c r="CI494" s="156"/>
      <c r="CJ494" s="156"/>
      <c r="CK494" s="156"/>
      <c r="CL494" s="156"/>
      <c r="CM494" s="156"/>
      <c r="CN494" s="156"/>
      <c r="CO494" s="156"/>
      <c r="CP494" s="156"/>
      <c r="CQ494" s="156"/>
      <c r="CR494" s="156"/>
      <c r="CS494" s="156"/>
      <c r="CT494" s="156"/>
      <c r="CU494" s="156"/>
      <c r="CV494" s="156"/>
      <c r="CW494" s="156"/>
      <c r="CX494" s="156"/>
      <c r="CY494" s="156"/>
      <c r="CZ494" s="156"/>
      <c r="DA494" s="156"/>
      <c r="DB494" s="156"/>
      <c r="DC494" s="156"/>
      <c r="DD494" s="156"/>
      <c r="DE494" s="156"/>
      <c r="DF494" s="156"/>
      <c r="DG494" s="156"/>
      <c r="DH494" s="156"/>
      <c r="DI494" s="156"/>
      <c r="DJ494" s="156"/>
      <c r="DK494" s="156"/>
      <c r="DL494" s="156"/>
      <c r="DM494" s="156"/>
      <c r="DN494" s="156"/>
      <c r="DO494" s="156"/>
      <c r="DP494" s="156"/>
      <c r="DQ494" s="156"/>
      <c r="DR494" s="156"/>
      <c r="DS494" s="156"/>
      <c r="DT494" s="156"/>
      <c r="DU494" s="156"/>
      <c r="DV494" s="156"/>
      <c r="DW494" s="156"/>
      <c r="DX494" s="156"/>
      <c r="DY494" s="156"/>
      <c r="DZ494" s="156"/>
      <c r="EA494" s="156"/>
      <c r="EB494" s="156"/>
      <c r="EC494" s="156"/>
      <c r="ED494" s="156"/>
      <c r="EE494" s="156"/>
      <c r="EF494" s="156"/>
      <c r="EG494" s="156"/>
      <c r="EH494" s="156"/>
      <c r="EI494" s="156"/>
      <c r="EJ494" s="156"/>
      <c r="EK494" s="156"/>
      <c r="EL494" s="156"/>
      <c r="EM494" s="156"/>
      <c r="EN494" s="156"/>
      <c r="EO494" s="156"/>
      <c r="EP494" s="156"/>
      <c r="EQ494" s="156"/>
      <c r="ER494" s="156"/>
      <c r="ES494" s="156"/>
      <c r="ET494" s="156"/>
      <c r="EU494" s="156"/>
      <c r="EV494" s="156"/>
      <c r="EW494" s="156"/>
      <c r="EX494" s="156"/>
      <c r="EY494" s="156"/>
      <c r="EZ494" s="156"/>
      <c r="FA494" s="156"/>
      <c r="FB494" s="156"/>
      <c r="FC494" s="156"/>
      <c r="FD494" s="156"/>
      <c r="FE494" s="156"/>
      <c r="FF494" s="156"/>
      <c r="FG494" s="156"/>
      <c r="FH494" s="156"/>
      <c r="FI494" s="156"/>
      <c r="FJ494" s="156"/>
      <c r="FK494" s="156"/>
      <c r="FL494" s="156"/>
      <c r="FM494" s="156"/>
      <c r="FN494" s="156"/>
      <c r="FO494" s="156"/>
      <c r="FP494" s="156"/>
      <c r="FQ494" s="156"/>
      <c r="FR494" s="156"/>
      <c r="FS494" s="156"/>
      <c r="FT494" s="156"/>
      <c r="FU494" s="156"/>
      <c r="FV494" s="156"/>
      <c r="FW494" s="156"/>
      <c r="FX494" s="156"/>
      <c r="FY494" s="156"/>
      <c r="FZ494" s="156"/>
      <c r="GA494" s="156"/>
      <c r="GB494" s="156"/>
      <c r="GC494" s="156"/>
      <c r="GD494" s="156"/>
      <c r="GE494" s="156"/>
      <c r="GF494" s="156"/>
      <c r="GG494" s="156"/>
      <c r="GH494" s="156"/>
      <c r="GI494" s="156"/>
      <c r="GJ494" s="156"/>
      <c r="GK494" s="156"/>
      <c r="GL494" s="156"/>
      <c r="GM494" s="156"/>
      <c r="GN494" s="156"/>
      <c r="GO494" s="156"/>
      <c r="GP494" s="156"/>
      <c r="GQ494" s="156"/>
      <c r="GR494" s="156"/>
      <c r="GS494" s="156"/>
      <c r="GT494" s="156"/>
      <c r="GU494" s="156"/>
      <c r="GV494" s="156"/>
      <c r="GW494" s="156"/>
      <c r="GX494" s="156"/>
      <c r="GY494" s="156"/>
    </row>
    <row r="495" spans="1:207" s="15" customFormat="1" ht="22.9" customHeight="1" x14ac:dyDescent="0.25">
      <c r="A495" s="73" t="s">
        <v>1559</v>
      </c>
      <c r="B495" s="46" t="s">
        <v>373</v>
      </c>
      <c r="C495" s="76">
        <v>1962</v>
      </c>
      <c r="D495" s="76" t="s">
        <v>239</v>
      </c>
      <c r="E495" s="76" t="s">
        <v>20</v>
      </c>
      <c r="F495" s="75">
        <v>4</v>
      </c>
      <c r="G495" s="75">
        <v>2</v>
      </c>
      <c r="H495" s="48">
        <v>2009.4</v>
      </c>
      <c r="I495" s="48">
        <v>51.4</v>
      </c>
      <c r="J495" s="48">
        <v>1125.5</v>
      </c>
      <c r="K495" s="37">
        <f t="shared" si="161"/>
        <v>16419700</v>
      </c>
      <c r="L495" s="45">
        <v>0</v>
      </c>
      <c r="M495" s="45">
        <v>0</v>
      </c>
      <c r="N495" s="45">
        <v>0</v>
      </c>
      <c r="O495" s="45">
        <v>16419700</v>
      </c>
      <c r="P495" s="45">
        <f t="shared" si="160"/>
        <v>8171.4442122026476</v>
      </c>
      <c r="Q495" s="51">
        <v>9673</v>
      </c>
      <c r="R495" s="73" t="s">
        <v>95</v>
      </c>
      <c r="S495" s="68"/>
      <c r="T495" s="39"/>
      <c r="U495" s="39"/>
      <c r="V495" s="156"/>
      <c r="W495" s="156"/>
      <c r="X495" s="156"/>
      <c r="Y495" s="156"/>
      <c r="Z495" s="156"/>
      <c r="AA495" s="156"/>
      <c r="AB495" s="156"/>
      <c r="AC495" s="156"/>
      <c r="AD495" s="156"/>
      <c r="AE495" s="156"/>
      <c r="AF495" s="156"/>
      <c r="AG495" s="156"/>
      <c r="AH495" s="156"/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AU495" s="156"/>
      <c r="AV495" s="156"/>
      <c r="AW495" s="156"/>
      <c r="AX495" s="156"/>
      <c r="AY495" s="156"/>
      <c r="AZ495" s="156"/>
      <c r="BA495" s="156"/>
      <c r="BB495" s="156"/>
      <c r="BC495" s="156"/>
      <c r="BD495" s="156"/>
      <c r="BE495" s="156"/>
      <c r="BF495" s="156"/>
      <c r="BG495" s="156"/>
      <c r="BH495" s="156"/>
      <c r="BI495" s="156"/>
      <c r="BJ495" s="156"/>
      <c r="BK495" s="156"/>
      <c r="BL495" s="156"/>
      <c r="BM495" s="156"/>
      <c r="BN495" s="156"/>
      <c r="BO495" s="156"/>
      <c r="BP495" s="156"/>
      <c r="BQ495" s="156"/>
      <c r="BR495" s="156"/>
      <c r="BS495" s="156"/>
      <c r="BT495" s="156"/>
      <c r="BU495" s="156"/>
      <c r="BV495" s="156"/>
      <c r="BW495" s="156"/>
      <c r="BX495" s="156"/>
      <c r="BY495" s="156"/>
      <c r="BZ495" s="156"/>
      <c r="CA495" s="156"/>
      <c r="CB495" s="156"/>
      <c r="CC495" s="156"/>
      <c r="CD495" s="156"/>
      <c r="CE495" s="156"/>
      <c r="CF495" s="156"/>
      <c r="CG495" s="156"/>
      <c r="CH495" s="156"/>
      <c r="CI495" s="156"/>
      <c r="CJ495" s="156"/>
      <c r="CK495" s="156"/>
      <c r="CL495" s="156"/>
      <c r="CM495" s="156"/>
      <c r="CN495" s="156"/>
      <c r="CO495" s="156"/>
      <c r="CP495" s="156"/>
      <c r="CQ495" s="156"/>
      <c r="CR495" s="156"/>
      <c r="CS495" s="156"/>
      <c r="CT495" s="156"/>
      <c r="CU495" s="156"/>
      <c r="CV495" s="156"/>
      <c r="CW495" s="156"/>
      <c r="CX495" s="156"/>
      <c r="CY495" s="156"/>
      <c r="CZ495" s="156"/>
      <c r="DA495" s="156"/>
      <c r="DB495" s="156"/>
      <c r="DC495" s="156"/>
      <c r="DD495" s="156"/>
      <c r="DE495" s="156"/>
      <c r="DF495" s="156"/>
      <c r="DG495" s="156"/>
      <c r="DH495" s="156"/>
      <c r="DI495" s="156"/>
      <c r="DJ495" s="156"/>
      <c r="DK495" s="156"/>
      <c r="DL495" s="156"/>
      <c r="DM495" s="156"/>
      <c r="DN495" s="156"/>
      <c r="DO495" s="156"/>
      <c r="DP495" s="156"/>
      <c r="DQ495" s="156"/>
      <c r="DR495" s="156"/>
      <c r="DS495" s="156"/>
      <c r="DT495" s="156"/>
      <c r="DU495" s="156"/>
      <c r="DV495" s="156"/>
      <c r="DW495" s="156"/>
      <c r="DX495" s="156"/>
      <c r="DY495" s="156"/>
      <c r="DZ495" s="156"/>
      <c r="EA495" s="156"/>
      <c r="EB495" s="156"/>
      <c r="EC495" s="156"/>
      <c r="ED495" s="156"/>
      <c r="EE495" s="156"/>
      <c r="EF495" s="156"/>
      <c r="EG495" s="156"/>
      <c r="EH495" s="156"/>
      <c r="EI495" s="156"/>
      <c r="EJ495" s="156"/>
      <c r="EK495" s="156"/>
      <c r="EL495" s="156"/>
      <c r="EM495" s="156"/>
      <c r="EN495" s="156"/>
      <c r="EO495" s="156"/>
      <c r="EP495" s="156"/>
      <c r="EQ495" s="156"/>
      <c r="ER495" s="156"/>
      <c r="ES495" s="156"/>
      <c r="ET495" s="156"/>
      <c r="EU495" s="156"/>
      <c r="EV495" s="156"/>
      <c r="EW495" s="156"/>
      <c r="EX495" s="156"/>
      <c r="EY495" s="156"/>
      <c r="EZ495" s="156"/>
      <c r="FA495" s="156"/>
      <c r="FB495" s="156"/>
      <c r="FC495" s="156"/>
      <c r="FD495" s="156"/>
      <c r="FE495" s="156"/>
      <c r="FF495" s="156"/>
      <c r="FG495" s="156"/>
      <c r="FH495" s="156"/>
      <c r="FI495" s="156"/>
      <c r="FJ495" s="156"/>
      <c r="FK495" s="156"/>
      <c r="FL495" s="156"/>
      <c r="FM495" s="156"/>
      <c r="FN495" s="156"/>
      <c r="FO495" s="156"/>
      <c r="FP495" s="156"/>
      <c r="FQ495" s="156"/>
      <c r="FR495" s="156"/>
      <c r="FS495" s="156"/>
      <c r="FT495" s="156"/>
      <c r="FU495" s="156"/>
      <c r="FV495" s="156"/>
      <c r="FW495" s="156"/>
      <c r="FX495" s="156"/>
      <c r="FY495" s="156"/>
      <c r="FZ495" s="156"/>
      <c r="GA495" s="156"/>
      <c r="GB495" s="156"/>
      <c r="GC495" s="156"/>
      <c r="GD495" s="156"/>
      <c r="GE495" s="156"/>
      <c r="GF495" s="156"/>
      <c r="GG495" s="156"/>
      <c r="GH495" s="156"/>
      <c r="GI495" s="156"/>
      <c r="GJ495" s="156"/>
      <c r="GK495" s="156"/>
      <c r="GL495" s="156"/>
      <c r="GM495" s="156"/>
      <c r="GN495" s="156"/>
      <c r="GO495" s="156"/>
      <c r="GP495" s="156"/>
      <c r="GQ495" s="156"/>
      <c r="GR495" s="156"/>
      <c r="GS495" s="156"/>
      <c r="GT495" s="156"/>
      <c r="GU495" s="156"/>
      <c r="GV495" s="156"/>
      <c r="GW495" s="156"/>
      <c r="GX495" s="156"/>
      <c r="GY495" s="156"/>
    </row>
    <row r="496" spans="1:207" s="15" customFormat="1" ht="22.9" customHeight="1" x14ac:dyDescent="0.25">
      <c r="A496" s="73" t="s">
        <v>1560</v>
      </c>
      <c r="B496" s="46" t="s">
        <v>2265</v>
      </c>
      <c r="C496" s="76">
        <v>1984</v>
      </c>
      <c r="D496" s="76" t="s">
        <v>239</v>
      </c>
      <c r="E496" s="76" t="s">
        <v>20</v>
      </c>
      <c r="F496" s="75">
        <v>3</v>
      </c>
      <c r="G496" s="75">
        <v>2</v>
      </c>
      <c r="H496" s="48">
        <v>3703</v>
      </c>
      <c r="I496" s="48">
        <v>0</v>
      </c>
      <c r="J496" s="48">
        <v>1053</v>
      </c>
      <c r="K496" s="37">
        <f>SUM(L496:O496)</f>
        <v>15336480</v>
      </c>
      <c r="L496" s="45">
        <v>0</v>
      </c>
      <c r="M496" s="45">
        <v>0</v>
      </c>
      <c r="N496" s="45">
        <v>0</v>
      </c>
      <c r="O496" s="45">
        <v>15336480</v>
      </c>
      <c r="P496" s="45">
        <f t="shared" si="160"/>
        <v>4141.6365109370781</v>
      </c>
      <c r="Q496" s="51">
        <v>9673</v>
      </c>
      <c r="R496" s="73" t="s">
        <v>96</v>
      </c>
      <c r="S496" s="68"/>
      <c r="T496" s="39"/>
      <c r="U496" s="39"/>
      <c r="V496" s="156"/>
      <c r="W496" s="156"/>
      <c r="X496" s="156"/>
      <c r="Y496" s="156"/>
      <c r="Z496" s="156"/>
      <c r="AA496" s="156"/>
      <c r="AB496" s="156"/>
      <c r="AC496" s="156"/>
      <c r="AD496" s="156"/>
      <c r="AE496" s="156"/>
      <c r="AF496" s="156"/>
      <c r="AG496" s="156"/>
      <c r="AH496" s="156"/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AU496" s="156"/>
      <c r="AV496" s="156"/>
      <c r="AW496" s="156"/>
      <c r="AX496" s="156"/>
      <c r="AY496" s="156"/>
      <c r="AZ496" s="156"/>
      <c r="BA496" s="156"/>
      <c r="BB496" s="156"/>
      <c r="BC496" s="156"/>
      <c r="BD496" s="156"/>
      <c r="BE496" s="156"/>
      <c r="BF496" s="156"/>
      <c r="BG496" s="156"/>
      <c r="BH496" s="156"/>
      <c r="BI496" s="156"/>
      <c r="BJ496" s="156"/>
      <c r="BK496" s="156"/>
      <c r="BL496" s="156"/>
      <c r="BM496" s="156"/>
      <c r="BN496" s="156"/>
      <c r="BO496" s="156"/>
      <c r="BP496" s="156"/>
      <c r="BQ496" s="156"/>
      <c r="BR496" s="156"/>
      <c r="BS496" s="156"/>
      <c r="BT496" s="156"/>
      <c r="BU496" s="156"/>
      <c r="BV496" s="156"/>
      <c r="BW496" s="156"/>
      <c r="BX496" s="156"/>
      <c r="BY496" s="156"/>
      <c r="BZ496" s="156"/>
      <c r="CA496" s="156"/>
      <c r="CB496" s="156"/>
      <c r="CC496" s="156"/>
      <c r="CD496" s="156"/>
      <c r="CE496" s="156"/>
      <c r="CF496" s="156"/>
      <c r="CG496" s="156"/>
      <c r="CH496" s="156"/>
      <c r="CI496" s="156"/>
      <c r="CJ496" s="156"/>
      <c r="CK496" s="156"/>
      <c r="CL496" s="156"/>
      <c r="CM496" s="156"/>
      <c r="CN496" s="156"/>
      <c r="CO496" s="156"/>
      <c r="CP496" s="156"/>
      <c r="CQ496" s="156"/>
      <c r="CR496" s="156"/>
      <c r="CS496" s="156"/>
      <c r="CT496" s="156"/>
      <c r="CU496" s="156"/>
      <c r="CV496" s="156"/>
      <c r="CW496" s="156"/>
      <c r="CX496" s="156"/>
      <c r="CY496" s="156"/>
      <c r="CZ496" s="156"/>
      <c r="DA496" s="156"/>
      <c r="DB496" s="156"/>
      <c r="DC496" s="156"/>
      <c r="DD496" s="156"/>
      <c r="DE496" s="156"/>
      <c r="DF496" s="156"/>
      <c r="DG496" s="156"/>
      <c r="DH496" s="156"/>
      <c r="DI496" s="156"/>
      <c r="DJ496" s="156"/>
      <c r="DK496" s="156"/>
      <c r="DL496" s="156"/>
      <c r="DM496" s="156"/>
      <c r="DN496" s="156"/>
      <c r="DO496" s="156"/>
      <c r="DP496" s="156"/>
      <c r="DQ496" s="156"/>
      <c r="DR496" s="156"/>
      <c r="DS496" s="156"/>
      <c r="DT496" s="156"/>
      <c r="DU496" s="156"/>
      <c r="DV496" s="156"/>
      <c r="DW496" s="156"/>
      <c r="DX496" s="156"/>
      <c r="DY496" s="156"/>
      <c r="DZ496" s="156"/>
      <c r="EA496" s="156"/>
      <c r="EB496" s="156"/>
      <c r="EC496" s="156"/>
      <c r="ED496" s="156"/>
      <c r="EE496" s="156"/>
      <c r="EF496" s="156"/>
      <c r="EG496" s="156"/>
      <c r="EH496" s="156"/>
      <c r="EI496" s="156"/>
      <c r="EJ496" s="156"/>
      <c r="EK496" s="156"/>
      <c r="EL496" s="156"/>
      <c r="EM496" s="156"/>
      <c r="EN496" s="156"/>
      <c r="EO496" s="156"/>
      <c r="EP496" s="156"/>
      <c r="EQ496" s="156"/>
      <c r="ER496" s="156"/>
      <c r="ES496" s="156"/>
      <c r="ET496" s="156"/>
      <c r="EU496" s="156"/>
      <c r="EV496" s="156"/>
      <c r="EW496" s="156"/>
      <c r="EX496" s="156"/>
      <c r="EY496" s="156"/>
      <c r="EZ496" s="156"/>
      <c r="FA496" s="156"/>
      <c r="FB496" s="156"/>
      <c r="FC496" s="156"/>
      <c r="FD496" s="156"/>
      <c r="FE496" s="156"/>
      <c r="FF496" s="156"/>
      <c r="FG496" s="156"/>
      <c r="FH496" s="156"/>
      <c r="FI496" s="156"/>
      <c r="FJ496" s="156"/>
      <c r="FK496" s="156"/>
      <c r="FL496" s="156"/>
      <c r="FM496" s="156"/>
      <c r="FN496" s="156"/>
      <c r="FO496" s="156"/>
      <c r="FP496" s="156"/>
      <c r="FQ496" s="156"/>
      <c r="FR496" s="156"/>
      <c r="FS496" s="156"/>
      <c r="FT496" s="156"/>
      <c r="FU496" s="156"/>
      <c r="FV496" s="156"/>
      <c r="FW496" s="156"/>
      <c r="FX496" s="156"/>
      <c r="FY496" s="156"/>
      <c r="FZ496" s="156"/>
      <c r="GA496" s="156"/>
      <c r="GB496" s="156"/>
      <c r="GC496" s="156"/>
      <c r="GD496" s="156"/>
      <c r="GE496" s="156"/>
      <c r="GF496" s="156"/>
      <c r="GG496" s="156"/>
      <c r="GH496" s="156"/>
      <c r="GI496" s="156"/>
      <c r="GJ496" s="156"/>
      <c r="GK496" s="156"/>
      <c r="GL496" s="156"/>
      <c r="GM496" s="156"/>
      <c r="GN496" s="156"/>
      <c r="GO496" s="156"/>
      <c r="GP496" s="156"/>
      <c r="GQ496" s="156"/>
      <c r="GR496" s="156"/>
      <c r="GS496" s="156"/>
      <c r="GT496" s="156"/>
      <c r="GU496" s="156"/>
      <c r="GV496" s="156"/>
      <c r="GW496" s="156"/>
      <c r="GX496" s="156"/>
      <c r="GY496" s="156"/>
    </row>
    <row r="497" spans="1:207" s="15" customFormat="1" ht="22.9" customHeight="1" x14ac:dyDescent="0.25">
      <c r="A497" s="73" t="s">
        <v>1561</v>
      </c>
      <c r="B497" s="46" t="s">
        <v>411</v>
      </c>
      <c r="C497" s="156">
        <v>1988</v>
      </c>
      <c r="D497" s="76" t="s">
        <v>239</v>
      </c>
      <c r="E497" s="76" t="s">
        <v>20</v>
      </c>
      <c r="F497" s="75">
        <v>3</v>
      </c>
      <c r="G497" s="75">
        <v>4</v>
      </c>
      <c r="H497" s="48">
        <v>3528.8</v>
      </c>
      <c r="I497" s="56">
        <v>0</v>
      </c>
      <c r="J497" s="48">
        <v>1787.2</v>
      </c>
      <c r="K497" s="37">
        <f t="shared" si="161"/>
        <v>16421760</v>
      </c>
      <c r="L497" s="45">
        <v>0</v>
      </c>
      <c r="M497" s="45">
        <v>0</v>
      </c>
      <c r="N497" s="45">
        <v>0</v>
      </c>
      <c r="O497" s="45">
        <v>16421760</v>
      </c>
      <c r="P497" s="45">
        <f t="shared" si="160"/>
        <v>4653.6386306959866</v>
      </c>
      <c r="Q497" s="51">
        <v>9673</v>
      </c>
      <c r="R497" s="73" t="s">
        <v>97</v>
      </c>
      <c r="S497" s="58"/>
      <c r="T497" s="16"/>
      <c r="U497" s="16"/>
    </row>
    <row r="498" spans="1:207" s="15" customFormat="1" ht="22.9" customHeight="1" x14ac:dyDescent="0.25">
      <c r="A498" s="73" t="s">
        <v>1562</v>
      </c>
      <c r="B498" s="46" t="s">
        <v>374</v>
      </c>
      <c r="C498" s="156">
        <v>1978</v>
      </c>
      <c r="D498" s="76" t="s">
        <v>239</v>
      </c>
      <c r="E498" s="76" t="s">
        <v>20</v>
      </c>
      <c r="F498" s="75">
        <v>2</v>
      </c>
      <c r="G498" s="75">
        <v>3</v>
      </c>
      <c r="H498" s="37">
        <v>1566.8</v>
      </c>
      <c r="I498" s="37">
        <v>123</v>
      </c>
      <c r="J498" s="37">
        <v>763.8</v>
      </c>
      <c r="K498" s="37">
        <f t="shared" si="161"/>
        <v>2705600</v>
      </c>
      <c r="L498" s="45">
        <v>0</v>
      </c>
      <c r="M498" s="45">
        <v>0</v>
      </c>
      <c r="N498" s="45">
        <v>0</v>
      </c>
      <c r="O498" s="45">
        <v>2705600</v>
      </c>
      <c r="P498" s="45">
        <f t="shared" si="160"/>
        <v>1726.8317589992341</v>
      </c>
      <c r="Q498" s="51">
        <v>9673</v>
      </c>
      <c r="R498" s="73" t="s">
        <v>95</v>
      </c>
      <c r="S498" s="68"/>
      <c r="T498" s="39"/>
      <c r="U498" s="39"/>
      <c r="V498" s="156"/>
      <c r="W498" s="156"/>
      <c r="X498" s="156"/>
      <c r="Y498" s="156"/>
      <c r="Z498" s="156"/>
      <c r="AA498" s="156"/>
      <c r="AB498" s="156"/>
      <c r="AC498" s="156"/>
      <c r="AD498" s="156"/>
      <c r="AE498" s="156"/>
      <c r="AF498" s="156"/>
      <c r="AG498" s="156"/>
      <c r="AH498" s="156"/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AU498" s="156"/>
      <c r="AV498" s="156"/>
      <c r="AW498" s="156"/>
      <c r="AX498" s="156"/>
      <c r="AY498" s="156"/>
      <c r="AZ498" s="156"/>
      <c r="BA498" s="156"/>
      <c r="BB498" s="156"/>
      <c r="BC498" s="156"/>
      <c r="BD498" s="156"/>
      <c r="BE498" s="156"/>
      <c r="BF498" s="156"/>
      <c r="BG498" s="156"/>
      <c r="BH498" s="156"/>
      <c r="BI498" s="156"/>
      <c r="BJ498" s="156"/>
      <c r="BK498" s="156"/>
      <c r="BL498" s="156"/>
      <c r="BM498" s="156"/>
      <c r="BN498" s="156"/>
      <c r="BO498" s="156"/>
      <c r="BP498" s="156"/>
      <c r="BQ498" s="156"/>
      <c r="BR498" s="156"/>
      <c r="BS498" s="156"/>
      <c r="BT498" s="156"/>
      <c r="BU498" s="156"/>
      <c r="BV498" s="156"/>
      <c r="BW498" s="156"/>
      <c r="BX498" s="156"/>
      <c r="BY498" s="156"/>
      <c r="BZ498" s="156"/>
      <c r="CA498" s="156"/>
      <c r="CB498" s="156"/>
      <c r="CC498" s="156"/>
      <c r="CD498" s="156"/>
      <c r="CE498" s="156"/>
      <c r="CF498" s="156"/>
      <c r="CG498" s="156"/>
      <c r="CH498" s="156"/>
      <c r="CI498" s="156"/>
      <c r="CJ498" s="156"/>
      <c r="CK498" s="156"/>
      <c r="CL498" s="156"/>
      <c r="CM498" s="156"/>
      <c r="CN498" s="156"/>
      <c r="CO498" s="156"/>
      <c r="CP498" s="156"/>
      <c r="CQ498" s="156"/>
      <c r="CR498" s="156"/>
      <c r="CS498" s="156"/>
      <c r="CT498" s="156"/>
      <c r="CU498" s="156"/>
      <c r="CV498" s="156"/>
      <c r="CW498" s="156"/>
      <c r="CX498" s="156"/>
      <c r="CY498" s="156"/>
      <c r="CZ498" s="156"/>
      <c r="DA498" s="156"/>
      <c r="DB498" s="156"/>
      <c r="DC498" s="156"/>
      <c r="DD498" s="156"/>
      <c r="DE498" s="156"/>
      <c r="DF498" s="156"/>
      <c r="DG498" s="156"/>
      <c r="DH498" s="156"/>
      <c r="DI498" s="156"/>
      <c r="DJ498" s="156"/>
      <c r="DK498" s="156"/>
      <c r="DL498" s="156"/>
      <c r="DM498" s="156"/>
      <c r="DN498" s="156"/>
      <c r="DO498" s="156"/>
      <c r="DP498" s="156"/>
      <c r="DQ498" s="156"/>
      <c r="DR498" s="156"/>
      <c r="DS498" s="156"/>
      <c r="DT498" s="156"/>
      <c r="DU498" s="156"/>
      <c r="DV498" s="156"/>
      <c r="DW498" s="156"/>
      <c r="DX498" s="156"/>
      <c r="DY498" s="156"/>
      <c r="DZ498" s="156"/>
      <c r="EA498" s="156"/>
      <c r="EB498" s="156"/>
      <c r="EC498" s="156"/>
      <c r="ED498" s="156"/>
      <c r="EE498" s="156"/>
      <c r="EF498" s="156"/>
      <c r="EG498" s="156"/>
      <c r="EH498" s="156"/>
      <c r="EI498" s="156"/>
      <c r="EJ498" s="156"/>
      <c r="EK498" s="156"/>
      <c r="EL498" s="156"/>
      <c r="EM498" s="156"/>
      <c r="EN498" s="156"/>
      <c r="EO498" s="156"/>
      <c r="EP498" s="156"/>
      <c r="EQ498" s="156"/>
      <c r="ER498" s="156"/>
      <c r="ES498" s="156"/>
      <c r="ET498" s="156"/>
      <c r="EU498" s="156"/>
      <c r="EV498" s="156"/>
      <c r="EW498" s="156"/>
      <c r="EX498" s="156"/>
      <c r="EY498" s="156"/>
      <c r="EZ498" s="156"/>
      <c r="FA498" s="156"/>
      <c r="FB498" s="156"/>
      <c r="FC498" s="156"/>
      <c r="FD498" s="156"/>
      <c r="FE498" s="156"/>
      <c r="FF498" s="156"/>
      <c r="FG498" s="156"/>
      <c r="FH498" s="156"/>
      <c r="FI498" s="156"/>
      <c r="FJ498" s="156"/>
      <c r="FK498" s="156"/>
      <c r="FL498" s="156"/>
      <c r="FM498" s="156"/>
      <c r="FN498" s="156"/>
      <c r="FO498" s="156"/>
      <c r="FP498" s="156"/>
      <c r="FQ498" s="156"/>
      <c r="FR498" s="156"/>
      <c r="FS498" s="156"/>
      <c r="FT498" s="156"/>
      <c r="FU498" s="156"/>
      <c r="FV498" s="156"/>
      <c r="FW498" s="156"/>
      <c r="FX498" s="156"/>
      <c r="FY498" s="156"/>
      <c r="FZ498" s="156"/>
      <c r="GA498" s="156"/>
      <c r="GB498" s="156"/>
      <c r="GC498" s="156"/>
      <c r="GD498" s="156"/>
      <c r="GE498" s="156"/>
      <c r="GF498" s="156"/>
      <c r="GG498" s="156"/>
      <c r="GH498" s="156"/>
      <c r="GI498" s="156"/>
      <c r="GJ498" s="156"/>
      <c r="GK498" s="156"/>
      <c r="GL498" s="156"/>
      <c r="GM498" s="156"/>
      <c r="GN498" s="156"/>
      <c r="GO498" s="156"/>
      <c r="GP498" s="156"/>
      <c r="GQ498" s="156"/>
      <c r="GR498" s="156"/>
      <c r="GS498" s="156"/>
      <c r="GT498" s="156"/>
      <c r="GU498" s="156"/>
      <c r="GV498" s="156"/>
      <c r="GW498" s="156"/>
      <c r="GX498" s="156"/>
      <c r="GY498" s="156"/>
    </row>
    <row r="499" spans="1:207" s="15" customFormat="1" ht="22.9" customHeight="1" x14ac:dyDescent="0.25">
      <c r="A499" s="73" t="s">
        <v>1563</v>
      </c>
      <c r="B499" s="46" t="s">
        <v>389</v>
      </c>
      <c r="C499" s="156">
        <v>1970</v>
      </c>
      <c r="D499" s="76" t="s">
        <v>239</v>
      </c>
      <c r="E499" s="76" t="s">
        <v>20</v>
      </c>
      <c r="F499" s="75">
        <v>5</v>
      </c>
      <c r="G499" s="75">
        <v>3</v>
      </c>
      <c r="H499" s="48">
        <v>4146.6000000000004</v>
      </c>
      <c r="I499" s="48">
        <v>569</v>
      </c>
      <c r="J499" s="48">
        <v>2005.6</v>
      </c>
      <c r="K499" s="37">
        <f t="shared" si="161"/>
        <v>17460040</v>
      </c>
      <c r="L499" s="45">
        <v>0</v>
      </c>
      <c r="M499" s="45">
        <v>0</v>
      </c>
      <c r="N499" s="45">
        <v>0</v>
      </c>
      <c r="O499" s="45">
        <v>17460040</v>
      </c>
      <c r="P499" s="45">
        <f t="shared" si="160"/>
        <v>4210.6882747311047</v>
      </c>
      <c r="Q499" s="51">
        <v>9673</v>
      </c>
      <c r="R499" s="73" t="s">
        <v>96</v>
      </c>
      <c r="S499" s="58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DC499" s="16"/>
      <c r="DD499" s="16"/>
      <c r="DE499" s="16"/>
      <c r="DF499" s="16"/>
      <c r="DG499" s="16"/>
      <c r="DH499" s="16"/>
      <c r="DI499" s="16"/>
      <c r="DJ499" s="16"/>
      <c r="DK499" s="16"/>
      <c r="DL499" s="16"/>
      <c r="DM499" s="16"/>
      <c r="DN499" s="16"/>
      <c r="DO499" s="16"/>
      <c r="DP499" s="16"/>
      <c r="DQ499" s="16"/>
      <c r="DR499" s="16"/>
      <c r="DS499" s="16"/>
      <c r="DT499" s="16"/>
      <c r="DU499" s="16"/>
      <c r="DV499" s="16"/>
      <c r="DW499" s="16"/>
      <c r="DX499" s="16"/>
      <c r="DY499" s="16"/>
      <c r="DZ499" s="16"/>
      <c r="EA499" s="16"/>
      <c r="EB499" s="16"/>
      <c r="EC499" s="16"/>
      <c r="ED499" s="16"/>
      <c r="EE499" s="16"/>
      <c r="EF499" s="16"/>
      <c r="EG499" s="16"/>
      <c r="EH499" s="16"/>
      <c r="EI499" s="16"/>
      <c r="EJ499" s="16"/>
      <c r="EK499" s="16"/>
      <c r="EL499" s="16"/>
      <c r="EM499" s="16"/>
      <c r="EN499" s="16"/>
      <c r="EO499" s="16"/>
      <c r="EP499" s="16"/>
      <c r="EQ499" s="16"/>
      <c r="ER499" s="16"/>
      <c r="ES499" s="16"/>
      <c r="ET499" s="16"/>
      <c r="EU499" s="16"/>
      <c r="EV499" s="16"/>
      <c r="EW499" s="16"/>
      <c r="EX499" s="16"/>
      <c r="EY499" s="16"/>
      <c r="EZ499" s="16"/>
      <c r="FA499" s="16"/>
      <c r="FB499" s="16"/>
      <c r="FC499" s="16"/>
      <c r="FD499" s="16"/>
      <c r="FE499" s="16"/>
      <c r="FF499" s="16"/>
      <c r="FG499" s="16"/>
      <c r="FH499" s="16"/>
      <c r="FI499" s="16"/>
      <c r="FJ499" s="16"/>
      <c r="FK499" s="16"/>
      <c r="FL499" s="16"/>
      <c r="FM499" s="16"/>
      <c r="FN499" s="16"/>
      <c r="FO499" s="16"/>
      <c r="FP499" s="16"/>
      <c r="FQ499" s="16"/>
      <c r="FR499" s="16"/>
      <c r="FS499" s="16"/>
      <c r="FT499" s="16"/>
      <c r="FU499" s="16"/>
      <c r="FV499" s="16"/>
      <c r="FW499" s="16"/>
      <c r="FX499" s="16"/>
      <c r="FY499" s="16"/>
      <c r="FZ499" s="16"/>
      <c r="GA499" s="16"/>
      <c r="GB499" s="16"/>
      <c r="GC499" s="16"/>
      <c r="GD499" s="16"/>
      <c r="GE499" s="16"/>
      <c r="GF499" s="16"/>
      <c r="GG499" s="16"/>
      <c r="GH499" s="16"/>
      <c r="GI499" s="16"/>
      <c r="GJ499" s="16"/>
      <c r="GK499" s="16"/>
      <c r="GL499" s="16"/>
      <c r="GM499" s="16"/>
      <c r="GN499" s="16"/>
      <c r="GO499" s="16"/>
      <c r="GP499" s="16"/>
      <c r="GQ499" s="16"/>
      <c r="GR499" s="16"/>
      <c r="GS499" s="16"/>
      <c r="GT499" s="16"/>
      <c r="GU499" s="16"/>
      <c r="GV499" s="16"/>
      <c r="GW499" s="16"/>
      <c r="GX499" s="16"/>
      <c r="GY499" s="16"/>
    </row>
    <row r="500" spans="1:207" s="15" customFormat="1" ht="22.9" customHeight="1" x14ac:dyDescent="0.25">
      <c r="A500" s="73" t="s">
        <v>1564</v>
      </c>
      <c r="B500" s="46" t="s">
        <v>390</v>
      </c>
      <c r="C500" s="156">
        <v>1989</v>
      </c>
      <c r="D500" s="76" t="s">
        <v>239</v>
      </c>
      <c r="E500" s="76" t="s">
        <v>20</v>
      </c>
      <c r="F500" s="75">
        <v>3</v>
      </c>
      <c r="G500" s="75">
        <v>2</v>
      </c>
      <c r="H500" s="48">
        <v>2110.5</v>
      </c>
      <c r="I500" s="56">
        <v>0</v>
      </c>
      <c r="J500" s="48">
        <v>961.9</v>
      </c>
      <c r="K500" s="37">
        <f t="shared" si="161"/>
        <v>8376665</v>
      </c>
      <c r="L500" s="45">
        <v>0</v>
      </c>
      <c r="M500" s="45">
        <v>0</v>
      </c>
      <c r="N500" s="45">
        <v>0</v>
      </c>
      <c r="O500" s="45">
        <v>8376665</v>
      </c>
      <c r="P500" s="45">
        <f t="shared" si="160"/>
        <v>3969.0428808339257</v>
      </c>
      <c r="Q500" s="51">
        <v>9673</v>
      </c>
      <c r="R500" s="73" t="s">
        <v>96</v>
      </c>
      <c r="S500" s="58"/>
      <c r="T500" s="16"/>
      <c r="U500" s="16"/>
    </row>
    <row r="501" spans="1:207" s="15" customFormat="1" ht="22.9" customHeight="1" x14ac:dyDescent="0.25">
      <c r="A501" s="73" t="s">
        <v>1565</v>
      </c>
      <c r="B501" s="46" t="s">
        <v>375</v>
      </c>
      <c r="C501" s="76">
        <v>1965</v>
      </c>
      <c r="D501" s="76" t="s">
        <v>239</v>
      </c>
      <c r="E501" s="76" t="s">
        <v>20</v>
      </c>
      <c r="F501" s="75">
        <v>4</v>
      </c>
      <c r="G501" s="75">
        <v>1</v>
      </c>
      <c r="H501" s="37">
        <v>2669.1</v>
      </c>
      <c r="I501" s="37">
        <v>0</v>
      </c>
      <c r="J501" s="37">
        <v>1135.0999999999999</v>
      </c>
      <c r="K501" s="37">
        <f t="shared" si="161"/>
        <v>11786715</v>
      </c>
      <c r="L501" s="45">
        <v>0</v>
      </c>
      <c r="M501" s="45">
        <v>0</v>
      </c>
      <c r="N501" s="45">
        <v>0</v>
      </c>
      <c r="O501" s="45">
        <v>11786715</v>
      </c>
      <c r="P501" s="45">
        <f t="shared" si="160"/>
        <v>4415.9885354613916</v>
      </c>
      <c r="Q501" s="51">
        <v>9673</v>
      </c>
      <c r="R501" s="73" t="s">
        <v>95</v>
      </c>
      <c r="S501" s="69"/>
      <c r="T501" s="12"/>
      <c r="U501" s="39"/>
      <c r="V501" s="156"/>
      <c r="W501" s="156"/>
      <c r="X501" s="156"/>
      <c r="Y501" s="156"/>
      <c r="Z501" s="156"/>
      <c r="AA501" s="156"/>
      <c r="AB501" s="156"/>
      <c r="AC501" s="156"/>
      <c r="AD501" s="156"/>
      <c r="AE501" s="156"/>
      <c r="AF501" s="156"/>
      <c r="AG501" s="156"/>
      <c r="AH501" s="156"/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AU501" s="156"/>
      <c r="AV501" s="156"/>
      <c r="AW501" s="156"/>
      <c r="AX501" s="156"/>
      <c r="AY501" s="156"/>
      <c r="AZ501" s="156"/>
      <c r="BA501" s="156"/>
      <c r="BB501" s="156"/>
      <c r="BC501" s="156"/>
      <c r="BD501" s="156"/>
      <c r="BE501" s="156"/>
      <c r="BF501" s="156"/>
      <c r="BG501" s="156"/>
      <c r="BH501" s="156"/>
      <c r="BI501" s="156"/>
      <c r="BJ501" s="156"/>
      <c r="BK501" s="156"/>
      <c r="BL501" s="156"/>
      <c r="BM501" s="156"/>
      <c r="BN501" s="156"/>
      <c r="BO501" s="156"/>
      <c r="BP501" s="156"/>
      <c r="BQ501" s="156"/>
      <c r="BR501" s="156"/>
      <c r="BS501" s="156"/>
      <c r="BT501" s="156"/>
      <c r="BU501" s="156"/>
      <c r="BV501" s="156"/>
      <c r="BW501" s="156"/>
      <c r="BX501" s="156"/>
      <c r="BY501" s="156"/>
      <c r="BZ501" s="156"/>
      <c r="CA501" s="156"/>
      <c r="CB501" s="156"/>
      <c r="CC501" s="156"/>
      <c r="CD501" s="156"/>
      <c r="CE501" s="156"/>
      <c r="CF501" s="156"/>
      <c r="CG501" s="156"/>
      <c r="CH501" s="156"/>
      <c r="CI501" s="156"/>
      <c r="CJ501" s="156"/>
      <c r="CK501" s="156"/>
      <c r="CL501" s="156"/>
      <c r="CM501" s="156"/>
      <c r="CN501" s="156"/>
      <c r="CO501" s="156"/>
      <c r="CP501" s="156"/>
      <c r="CQ501" s="156"/>
      <c r="CR501" s="156"/>
      <c r="CS501" s="156"/>
      <c r="CT501" s="156"/>
      <c r="CU501" s="156"/>
      <c r="CV501" s="156"/>
      <c r="CW501" s="156"/>
      <c r="CX501" s="156"/>
      <c r="CY501" s="156"/>
      <c r="CZ501" s="156"/>
      <c r="DA501" s="156"/>
      <c r="DB501" s="156"/>
      <c r="DC501" s="156"/>
      <c r="DD501" s="156"/>
      <c r="DE501" s="156"/>
      <c r="DF501" s="156"/>
      <c r="DG501" s="156"/>
      <c r="DH501" s="156"/>
      <c r="DI501" s="156"/>
      <c r="DJ501" s="156"/>
      <c r="DK501" s="156"/>
      <c r="DL501" s="156"/>
      <c r="DM501" s="156"/>
      <c r="DN501" s="156"/>
      <c r="DO501" s="156"/>
      <c r="DP501" s="156"/>
      <c r="DQ501" s="156"/>
      <c r="DR501" s="156"/>
      <c r="DS501" s="156"/>
      <c r="DT501" s="156"/>
      <c r="DU501" s="156"/>
      <c r="DV501" s="156"/>
      <c r="DW501" s="156"/>
      <c r="DX501" s="156"/>
      <c r="DY501" s="156"/>
      <c r="DZ501" s="156"/>
      <c r="EA501" s="156"/>
      <c r="EB501" s="156"/>
      <c r="EC501" s="156"/>
      <c r="ED501" s="156"/>
      <c r="EE501" s="156"/>
      <c r="EF501" s="156"/>
      <c r="EG501" s="156"/>
      <c r="EH501" s="156"/>
      <c r="EI501" s="156"/>
      <c r="EJ501" s="156"/>
      <c r="EK501" s="156"/>
      <c r="EL501" s="156"/>
      <c r="EM501" s="156"/>
      <c r="EN501" s="156"/>
      <c r="EO501" s="156"/>
      <c r="EP501" s="156"/>
      <c r="EQ501" s="156"/>
      <c r="ER501" s="156"/>
      <c r="ES501" s="156"/>
      <c r="ET501" s="156"/>
      <c r="EU501" s="156"/>
      <c r="EV501" s="156"/>
      <c r="EW501" s="156"/>
      <c r="EX501" s="156"/>
      <c r="EY501" s="156"/>
      <c r="EZ501" s="156"/>
      <c r="FA501" s="156"/>
      <c r="FB501" s="156"/>
      <c r="FC501" s="156"/>
      <c r="FD501" s="156"/>
      <c r="FE501" s="156"/>
      <c r="FF501" s="156"/>
      <c r="FG501" s="156"/>
      <c r="FH501" s="156"/>
      <c r="FI501" s="156"/>
      <c r="FJ501" s="156"/>
      <c r="FK501" s="156"/>
      <c r="FL501" s="156"/>
      <c r="FM501" s="156"/>
      <c r="FN501" s="156"/>
      <c r="FO501" s="156"/>
      <c r="FP501" s="156"/>
      <c r="FQ501" s="156"/>
      <c r="FR501" s="156"/>
      <c r="FS501" s="156"/>
      <c r="FT501" s="156"/>
      <c r="FU501" s="156"/>
      <c r="FV501" s="156"/>
      <c r="FW501" s="156"/>
      <c r="FX501" s="156"/>
      <c r="FY501" s="156"/>
      <c r="FZ501" s="156"/>
      <c r="GA501" s="156"/>
      <c r="GB501" s="156"/>
      <c r="GC501" s="156"/>
      <c r="GD501" s="156"/>
      <c r="GE501" s="156"/>
      <c r="GF501" s="156"/>
      <c r="GG501" s="156"/>
      <c r="GH501" s="156"/>
      <c r="GI501" s="156"/>
      <c r="GJ501" s="156"/>
      <c r="GK501" s="156"/>
      <c r="GL501" s="156"/>
      <c r="GM501" s="156"/>
      <c r="GN501" s="156"/>
      <c r="GO501" s="156"/>
      <c r="GP501" s="156"/>
      <c r="GQ501" s="156"/>
      <c r="GR501" s="156"/>
      <c r="GS501" s="156"/>
      <c r="GT501" s="156"/>
      <c r="GU501" s="156"/>
      <c r="GV501" s="156"/>
      <c r="GW501" s="156"/>
      <c r="GX501" s="156"/>
      <c r="GY501" s="156"/>
    </row>
    <row r="502" spans="1:207" s="15" customFormat="1" ht="22.9" customHeight="1" x14ac:dyDescent="0.25">
      <c r="A502" s="73" t="s">
        <v>1566</v>
      </c>
      <c r="B502" s="46" t="s">
        <v>376</v>
      </c>
      <c r="C502" s="76">
        <v>1969</v>
      </c>
      <c r="D502" s="76" t="s">
        <v>239</v>
      </c>
      <c r="E502" s="76" t="s">
        <v>20</v>
      </c>
      <c r="F502" s="75">
        <v>4</v>
      </c>
      <c r="G502" s="75">
        <v>1</v>
      </c>
      <c r="H502" s="37">
        <v>2682.7</v>
      </c>
      <c r="I502" s="37">
        <v>0</v>
      </c>
      <c r="J502" s="37">
        <v>1100.9000000000001</v>
      </c>
      <c r="K502" s="37">
        <f t="shared" si="161"/>
        <v>7075020</v>
      </c>
      <c r="L502" s="45">
        <v>0</v>
      </c>
      <c r="M502" s="45">
        <v>0</v>
      </c>
      <c r="N502" s="45">
        <v>0</v>
      </c>
      <c r="O502" s="45">
        <v>7075020</v>
      </c>
      <c r="P502" s="45">
        <f t="shared" si="160"/>
        <v>2637.2758787788425</v>
      </c>
      <c r="Q502" s="51">
        <v>9673</v>
      </c>
      <c r="R502" s="73" t="s">
        <v>96</v>
      </c>
      <c r="S502" s="69"/>
      <c r="T502" s="12"/>
      <c r="U502" s="39"/>
      <c r="V502" s="156"/>
      <c r="W502" s="156"/>
      <c r="X502" s="156"/>
      <c r="Y502" s="156"/>
      <c r="Z502" s="156"/>
      <c r="AA502" s="156"/>
      <c r="AB502" s="156"/>
      <c r="AC502" s="156"/>
      <c r="AD502" s="156"/>
      <c r="AE502" s="156"/>
      <c r="AF502" s="156"/>
      <c r="AG502" s="156"/>
      <c r="AH502" s="156"/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AU502" s="156"/>
      <c r="AV502" s="156"/>
      <c r="AW502" s="156"/>
      <c r="AX502" s="156"/>
      <c r="AY502" s="156"/>
      <c r="AZ502" s="156"/>
      <c r="BA502" s="156"/>
      <c r="BB502" s="156"/>
      <c r="BC502" s="156"/>
      <c r="BD502" s="156"/>
      <c r="BE502" s="156"/>
      <c r="BF502" s="156"/>
      <c r="BG502" s="156"/>
      <c r="BH502" s="156"/>
      <c r="BI502" s="156"/>
      <c r="BJ502" s="156"/>
      <c r="BK502" s="156"/>
      <c r="BL502" s="156"/>
      <c r="BM502" s="156"/>
      <c r="BN502" s="156"/>
      <c r="BO502" s="156"/>
      <c r="BP502" s="156"/>
      <c r="BQ502" s="156"/>
      <c r="BR502" s="156"/>
      <c r="BS502" s="156"/>
      <c r="BT502" s="156"/>
      <c r="BU502" s="156"/>
      <c r="BV502" s="156"/>
      <c r="BW502" s="156"/>
      <c r="BX502" s="156"/>
      <c r="BY502" s="156"/>
      <c r="BZ502" s="156"/>
      <c r="CA502" s="156"/>
      <c r="CB502" s="156"/>
      <c r="CC502" s="156"/>
      <c r="CD502" s="156"/>
      <c r="CE502" s="156"/>
      <c r="CF502" s="156"/>
      <c r="CG502" s="156"/>
      <c r="CH502" s="156"/>
      <c r="CI502" s="156"/>
      <c r="CJ502" s="156"/>
      <c r="CK502" s="156"/>
      <c r="CL502" s="156"/>
      <c r="CM502" s="156"/>
      <c r="CN502" s="156"/>
      <c r="CO502" s="156"/>
      <c r="CP502" s="156"/>
      <c r="CQ502" s="156"/>
      <c r="CR502" s="156"/>
      <c r="CS502" s="156"/>
      <c r="CT502" s="156"/>
      <c r="CU502" s="156"/>
      <c r="CV502" s="156"/>
      <c r="CW502" s="156"/>
      <c r="CX502" s="156"/>
      <c r="CY502" s="156"/>
      <c r="CZ502" s="156"/>
      <c r="DA502" s="156"/>
      <c r="DB502" s="156"/>
      <c r="DC502" s="156"/>
      <c r="DD502" s="156"/>
      <c r="DE502" s="156"/>
      <c r="DF502" s="156"/>
      <c r="DG502" s="156"/>
      <c r="DH502" s="156"/>
      <c r="DI502" s="156"/>
      <c r="DJ502" s="156"/>
      <c r="DK502" s="156"/>
      <c r="DL502" s="156"/>
      <c r="DM502" s="156"/>
      <c r="DN502" s="156"/>
      <c r="DO502" s="156"/>
      <c r="DP502" s="156"/>
      <c r="DQ502" s="156"/>
      <c r="DR502" s="156"/>
      <c r="DS502" s="156"/>
      <c r="DT502" s="156"/>
      <c r="DU502" s="156"/>
      <c r="DV502" s="156"/>
      <c r="DW502" s="156"/>
      <c r="DX502" s="156"/>
      <c r="DY502" s="156"/>
      <c r="DZ502" s="156"/>
      <c r="EA502" s="156"/>
      <c r="EB502" s="156"/>
      <c r="EC502" s="156"/>
      <c r="ED502" s="156"/>
      <c r="EE502" s="156"/>
      <c r="EF502" s="156"/>
      <c r="EG502" s="156"/>
      <c r="EH502" s="156"/>
      <c r="EI502" s="156"/>
      <c r="EJ502" s="156"/>
      <c r="EK502" s="156"/>
      <c r="EL502" s="156"/>
      <c r="EM502" s="156"/>
      <c r="EN502" s="156"/>
      <c r="EO502" s="156"/>
      <c r="EP502" s="156"/>
      <c r="EQ502" s="156"/>
      <c r="ER502" s="156"/>
      <c r="ES502" s="156"/>
      <c r="ET502" s="156"/>
      <c r="EU502" s="156"/>
      <c r="EV502" s="156"/>
      <c r="EW502" s="156"/>
      <c r="EX502" s="156"/>
      <c r="EY502" s="156"/>
      <c r="EZ502" s="156"/>
      <c r="FA502" s="156"/>
      <c r="FB502" s="156"/>
      <c r="FC502" s="156"/>
      <c r="FD502" s="156"/>
      <c r="FE502" s="156"/>
      <c r="FF502" s="156"/>
      <c r="FG502" s="156"/>
      <c r="FH502" s="156"/>
      <c r="FI502" s="156"/>
      <c r="FJ502" s="156"/>
      <c r="FK502" s="156"/>
      <c r="FL502" s="156"/>
      <c r="FM502" s="156"/>
      <c r="FN502" s="156"/>
      <c r="FO502" s="156"/>
      <c r="FP502" s="156"/>
      <c r="FQ502" s="156"/>
      <c r="FR502" s="156"/>
      <c r="FS502" s="156"/>
      <c r="FT502" s="156"/>
      <c r="FU502" s="156"/>
      <c r="FV502" s="156"/>
      <c r="FW502" s="156"/>
      <c r="FX502" s="156"/>
      <c r="FY502" s="156"/>
      <c r="FZ502" s="156"/>
      <c r="GA502" s="156"/>
      <c r="GB502" s="156"/>
      <c r="GC502" s="156"/>
      <c r="GD502" s="156"/>
      <c r="GE502" s="156"/>
      <c r="GF502" s="156"/>
      <c r="GG502" s="156"/>
      <c r="GH502" s="156"/>
      <c r="GI502" s="156"/>
      <c r="GJ502" s="156"/>
      <c r="GK502" s="156"/>
      <c r="GL502" s="156"/>
      <c r="GM502" s="156"/>
      <c r="GN502" s="156"/>
      <c r="GO502" s="156"/>
      <c r="GP502" s="156"/>
      <c r="GQ502" s="156"/>
      <c r="GR502" s="156"/>
      <c r="GS502" s="156"/>
      <c r="GT502" s="156"/>
      <c r="GU502" s="156"/>
      <c r="GV502" s="156"/>
      <c r="GW502" s="156"/>
      <c r="GX502" s="156"/>
      <c r="GY502" s="156"/>
    </row>
    <row r="503" spans="1:207" s="15" customFormat="1" ht="22.9" customHeight="1" x14ac:dyDescent="0.25">
      <c r="A503" s="73" t="s">
        <v>1567</v>
      </c>
      <c r="B503" s="116" t="s">
        <v>391</v>
      </c>
      <c r="C503" s="156">
        <v>1969</v>
      </c>
      <c r="D503" s="76" t="s">
        <v>239</v>
      </c>
      <c r="E503" s="76" t="s">
        <v>20</v>
      </c>
      <c r="F503" s="75">
        <v>3</v>
      </c>
      <c r="G503" s="75">
        <v>2</v>
      </c>
      <c r="H503" s="56">
        <v>947.1</v>
      </c>
      <c r="I503" s="56">
        <v>0</v>
      </c>
      <c r="J503" s="56">
        <v>875.3</v>
      </c>
      <c r="K503" s="37">
        <f t="shared" si="161"/>
        <v>10277860</v>
      </c>
      <c r="L503" s="45">
        <v>0</v>
      </c>
      <c r="M503" s="45">
        <v>0</v>
      </c>
      <c r="N503" s="45">
        <v>0</v>
      </c>
      <c r="O503" s="45">
        <v>10277860</v>
      </c>
      <c r="P503" s="45">
        <f t="shared" si="160"/>
        <v>10851.926934853764</v>
      </c>
      <c r="Q503" s="51">
        <v>9673</v>
      </c>
      <c r="R503" s="73" t="s">
        <v>96</v>
      </c>
      <c r="S503" s="58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DC503" s="16"/>
      <c r="DD503" s="16"/>
      <c r="DE503" s="16"/>
      <c r="DF503" s="16"/>
      <c r="DG503" s="16"/>
      <c r="DH503" s="16"/>
      <c r="DI503" s="16"/>
      <c r="DJ503" s="16"/>
      <c r="DK503" s="16"/>
      <c r="DL503" s="16"/>
      <c r="DM503" s="16"/>
      <c r="DN503" s="16"/>
      <c r="DO503" s="16"/>
      <c r="DP503" s="16"/>
      <c r="DQ503" s="16"/>
      <c r="DR503" s="16"/>
      <c r="DS503" s="16"/>
      <c r="DT503" s="16"/>
      <c r="DU503" s="16"/>
      <c r="DV503" s="16"/>
      <c r="DW503" s="16"/>
      <c r="DX503" s="16"/>
      <c r="DY503" s="16"/>
      <c r="DZ503" s="16"/>
      <c r="EA503" s="16"/>
      <c r="EB503" s="16"/>
      <c r="EC503" s="16"/>
      <c r="ED503" s="16"/>
      <c r="EE503" s="16"/>
      <c r="EF503" s="16"/>
      <c r="EG503" s="16"/>
      <c r="EH503" s="16"/>
      <c r="EI503" s="16"/>
      <c r="EJ503" s="16"/>
      <c r="EK503" s="16"/>
      <c r="EL503" s="16"/>
      <c r="EM503" s="16"/>
      <c r="EN503" s="16"/>
      <c r="EO503" s="16"/>
      <c r="EP503" s="16"/>
      <c r="EQ503" s="16"/>
      <c r="ER503" s="16"/>
      <c r="ES503" s="16"/>
      <c r="ET503" s="16"/>
      <c r="EU503" s="16"/>
      <c r="EV503" s="16"/>
      <c r="EW503" s="16"/>
      <c r="EX503" s="16"/>
      <c r="EY503" s="16"/>
      <c r="EZ503" s="16"/>
      <c r="FA503" s="16"/>
      <c r="FB503" s="16"/>
      <c r="FC503" s="16"/>
      <c r="FD503" s="16"/>
      <c r="FE503" s="16"/>
      <c r="FF503" s="16"/>
      <c r="FG503" s="16"/>
      <c r="FH503" s="16"/>
      <c r="FI503" s="16"/>
      <c r="FJ503" s="16"/>
      <c r="FK503" s="16"/>
      <c r="FL503" s="16"/>
      <c r="FM503" s="16"/>
      <c r="FN503" s="16"/>
      <c r="FO503" s="16"/>
      <c r="FP503" s="16"/>
      <c r="FQ503" s="16"/>
      <c r="FR503" s="16"/>
      <c r="FS503" s="16"/>
      <c r="FT503" s="16"/>
      <c r="FU503" s="16"/>
      <c r="FV503" s="16"/>
      <c r="FW503" s="16"/>
      <c r="FX503" s="16"/>
      <c r="FY503" s="16"/>
      <c r="FZ503" s="16"/>
      <c r="GA503" s="16"/>
      <c r="GB503" s="16"/>
      <c r="GC503" s="16"/>
      <c r="GD503" s="16"/>
      <c r="GE503" s="16"/>
      <c r="GF503" s="16"/>
      <c r="GG503" s="16"/>
      <c r="GH503" s="16"/>
      <c r="GI503" s="16"/>
      <c r="GJ503" s="16"/>
      <c r="GK503" s="16"/>
      <c r="GL503" s="16"/>
      <c r="GM503" s="16"/>
      <c r="GN503" s="16"/>
      <c r="GO503" s="16"/>
      <c r="GP503" s="16"/>
      <c r="GQ503" s="16"/>
      <c r="GR503" s="16"/>
      <c r="GS503" s="16"/>
      <c r="GT503" s="16"/>
      <c r="GU503" s="16"/>
      <c r="GV503" s="16"/>
      <c r="GW503" s="16"/>
      <c r="GX503" s="16"/>
      <c r="GY503" s="16"/>
    </row>
    <row r="504" spans="1:207" ht="22.9" customHeight="1" x14ac:dyDescent="0.25">
      <c r="A504" s="73" t="s">
        <v>1568</v>
      </c>
      <c r="B504" s="116" t="s">
        <v>392</v>
      </c>
      <c r="C504" s="156">
        <v>1961</v>
      </c>
      <c r="D504" s="76" t="s">
        <v>239</v>
      </c>
      <c r="E504" s="76" t="s">
        <v>20</v>
      </c>
      <c r="F504" s="75">
        <v>2</v>
      </c>
      <c r="G504" s="75">
        <v>1</v>
      </c>
      <c r="H504" s="48">
        <v>515.70000000000005</v>
      </c>
      <c r="I504" s="56">
        <v>0</v>
      </c>
      <c r="J504" s="48">
        <v>280</v>
      </c>
      <c r="K504" s="37">
        <f t="shared" si="161"/>
        <v>2282120</v>
      </c>
      <c r="L504" s="45">
        <v>0</v>
      </c>
      <c r="M504" s="45">
        <v>0</v>
      </c>
      <c r="N504" s="45">
        <v>0</v>
      </c>
      <c r="O504" s="45">
        <v>2282120</v>
      </c>
      <c r="P504" s="45">
        <f t="shared" si="160"/>
        <v>4425.2860190032961</v>
      </c>
      <c r="Q504" s="51">
        <v>9673</v>
      </c>
      <c r="R504" s="73" t="s">
        <v>96</v>
      </c>
      <c r="T504" s="18"/>
      <c r="U504" s="18"/>
    </row>
    <row r="505" spans="1:207" ht="22.9" customHeight="1" x14ac:dyDescent="0.25">
      <c r="A505" s="73" t="s">
        <v>1569</v>
      </c>
      <c r="B505" s="116" t="s">
        <v>393</v>
      </c>
      <c r="C505" s="76">
        <v>1962</v>
      </c>
      <c r="D505" s="76" t="s">
        <v>239</v>
      </c>
      <c r="E505" s="76" t="s">
        <v>20</v>
      </c>
      <c r="F505" s="75">
        <v>2</v>
      </c>
      <c r="G505" s="75">
        <v>2</v>
      </c>
      <c r="H505" s="48">
        <v>693.9</v>
      </c>
      <c r="I505" s="56">
        <v>0</v>
      </c>
      <c r="J505" s="48">
        <v>381.9</v>
      </c>
      <c r="K505" s="37">
        <f t="shared" si="161"/>
        <v>5648795</v>
      </c>
      <c r="L505" s="45">
        <v>0</v>
      </c>
      <c r="M505" s="45">
        <v>0</v>
      </c>
      <c r="N505" s="45">
        <v>0</v>
      </c>
      <c r="O505" s="45">
        <v>5648795</v>
      </c>
      <c r="P505" s="45">
        <f t="shared" si="160"/>
        <v>8140.6470673007643</v>
      </c>
      <c r="Q505" s="51">
        <v>9673</v>
      </c>
      <c r="R505" s="73" t="s">
        <v>96</v>
      </c>
    </row>
    <row r="506" spans="1:207" s="15" customFormat="1" ht="22.9" customHeight="1" x14ac:dyDescent="0.25">
      <c r="A506" s="73" t="s">
        <v>1570</v>
      </c>
      <c r="B506" s="116" t="s">
        <v>394</v>
      </c>
      <c r="C506" s="156">
        <v>1956</v>
      </c>
      <c r="D506" s="76" t="s">
        <v>239</v>
      </c>
      <c r="E506" s="76" t="s">
        <v>20</v>
      </c>
      <c r="F506" s="75">
        <v>2</v>
      </c>
      <c r="G506" s="75">
        <v>2</v>
      </c>
      <c r="H506" s="48">
        <v>1215.9000000000001</v>
      </c>
      <c r="I506" s="56">
        <v>0</v>
      </c>
      <c r="J506" s="48">
        <v>672.1</v>
      </c>
      <c r="K506" s="37">
        <f t="shared" si="161"/>
        <v>5567255</v>
      </c>
      <c r="L506" s="45">
        <v>0</v>
      </c>
      <c r="M506" s="45">
        <v>0</v>
      </c>
      <c r="N506" s="45">
        <v>0</v>
      </c>
      <c r="O506" s="45">
        <v>5567255</v>
      </c>
      <c r="P506" s="45">
        <f t="shared" si="160"/>
        <v>4578.7112427008797</v>
      </c>
      <c r="Q506" s="51">
        <v>9673</v>
      </c>
      <c r="R506" s="73" t="s">
        <v>96</v>
      </c>
      <c r="S506" s="67"/>
      <c r="T506" s="17"/>
      <c r="U506" s="16"/>
    </row>
    <row r="507" spans="1:207" s="15" customFormat="1" ht="22.9" customHeight="1" x14ac:dyDescent="0.25">
      <c r="A507" s="73" t="s">
        <v>1571</v>
      </c>
      <c r="B507" s="116" t="s">
        <v>395</v>
      </c>
      <c r="C507" s="156">
        <v>1963</v>
      </c>
      <c r="D507" s="76" t="s">
        <v>239</v>
      </c>
      <c r="E507" s="76" t="s">
        <v>20</v>
      </c>
      <c r="F507" s="75">
        <v>2</v>
      </c>
      <c r="G507" s="75">
        <v>2</v>
      </c>
      <c r="H507" s="48">
        <v>1136.5</v>
      </c>
      <c r="I507" s="56">
        <v>0</v>
      </c>
      <c r="J507" s="48">
        <v>642.5</v>
      </c>
      <c r="K507" s="37">
        <f t="shared" si="161"/>
        <v>8714920</v>
      </c>
      <c r="L507" s="45">
        <v>0</v>
      </c>
      <c r="M507" s="45">
        <v>0</v>
      </c>
      <c r="N507" s="45">
        <v>0</v>
      </c>
      <c r="O507" s="45">
        <v>8714920</v>
      </c>
      <c r="P507" s="45">
        <f t="shared" si="160"/>
        <v>7668.2094148702154</v>
      </c>
      <c r="Q507" s="51">
        <v>9673</v>
      </c>
      <c r="R507" s="73" t="s">
        <v>96</v>
      </c>
      <c r="S507" s="58"/>
      <c r="T507" s="16"/>
      <c r="U507" s="16"/>
    </row>
    <row r="508" spans="1:207" ht="22.9" customHeight="1" x14ac:dyDescent="0.25">
      <c r="A508" s="73" t="s">
        <v>1572</v>
      </c>
      <c r="B508" s="116" t="s">
        <v>396</v>
      </c>
      <c r="C508" s="156">
        <v>1964</v>
      </c>
      <c r="D508" s="76" t="s">
        <v>239</v>
      </c>
      <c r="E508" s="76" t="s">
        <v>20</v>
      </c>
      <c r="F508" s="75">
        <v>4</v>
      </c>
      <c r="G508" s="75">
        <v>2</v>
      </c>
      <c r="H508" s="48">
        <v>1788</v>
      </c>
      <c r="I508" s="48">
        <v>72.400000000000006</v>
      </c>
      <c r="J508" s="48">
        <v>1193.9000000000001</v>
      </c>
      <c r="K508" s="37">
        <f t="shared" si="161"/>
        <v>12958580</v>
      </c>
      <c r="L508" s="45">
        <v>0</v>
      </c>
      <c r="M508" s="45">
        <v>0</v>
      </c>
      <c r="N508" s="45">
        <v>0</v>
      </c>
      <c r="O508" s="45">
        <v>12958580</v>
      </c>
      <c r="P508" s="45">
        <f t="shared" si="160"/>
        <v>7247.5279642058167</v>
      </c>
      <c r="Q508" s="51">
        <v>9673</v>
      </c>
      <c r="R508" s="73" t="s">
        <v>96</v>
      </c>
      <c r="S508" s="18"/>
      <c r="T508" s="18"/>
    </row>
    <row r="509" spans="1:207" ht="22.9" customHeight="1" x14ac:dyDescent="0.25">
      <c r="A509" s="73" t="s">
        <v>1573</v>
      </c>
      <c r="B509" s="111" t="s">
        <v>377</v>
      </c>
      <c r="C509" s="76">
        <v>1962</v>
      </c>
      <c r="D509" s="76" t="s">
        <v>239</v>
      </c>
      <c r="E509" s="76" t="s">
        <v>20</v>
      </c>
      <c r="F509" s="75">
        <v>3</v>
      </c>
      <c r="G509" s="75">
        <v>2</v>
      </c>
      <c r="H509" s="48">
        <v>1898.4</v>
      </c>
      <c r="I509" s="37">
        <v>0</v>
      </c>
      <c r="J509" s="48">
        <v>956.4</v>
      </c>
      <c r="K509" s="37">
        <f t="shared" si="161"/>
        <v>3733440</v>
      </c>
      <c r="L509" s="45">
        <v>0</v>
      </c>
      <c r="M509" s="45">
        <v>0</v>
      </c>
      <c r="N509" s="45">
        <v>0</v>
      </c>
      <c r="O509" s="51">
        <v>3733440</v>
      </c>
      <c r="P509" s="45">
        <f t="shared" si="160"/>
        <v>1966.6245259165612</v>
      </c>
      <c r="Q509" s="51">
        <v>9673</v>
      </c>
      <c r="R509" s="73" t="s">
        <v>96</v>
      </c>
      <c r="S509" s="155"/>
      <c r="T509" s="155"/>
      <c r="U509" s="155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  <c r="BJ509" s="77"/>
      <c r="BK509" s="77"/>
      <c r="BL509" s="77"/>
      <c r="BM509" s="77"/>
      <c r="BN509" s="77"/>
      <c r="BO509" s="77"/>
      <c r="BP509" s="77"/>
      <c r="BQ509" s="77"/>
      <c r="BR509" s="77"/>
      <c r="BS509" s="77"/>
      <c r="BT509" s="77"/>
      <c r="BU509" s="77"/>
      <c r="BV509" s="77"/>
      <c r="BW509" s="77"/>
      <c r="BX509" s="77"/>
      <c r="BY509" s="77"/>
      <c r="BZ509" s="77"/>
      <c r="CA509" s="77"/>
      <c r="CB509" s="77"/>
      <c r="CC509" s="77"/>
      <c r="CD509" s="77"/>
      <c r="CE509" s="77"/>
      <c r="CF509" s="77"/>
      <c r="CG509" s="77"/>
      <c r="CH509" s="77"/>
      <c r="CI509" s="77"/>
      <c r="CJ509" s="77"/>
      <c r="CK509" s="77"/>
      <c r="CL509" s="77"/>
      <c r="CM509" s="77"/>
      <c r="CN509" s="77"/>
      <c r="CO509" s="77"/>
      <c r="CP509" s="77"/>
      <c r="CQ509" s="77"/>
      <c r="CR509" s="77"/>
      <c r="CS509" s="77"/>
      <c r="CT509" s="77"/>
      <c r="CU509" s="77"/>
      <c r="CV509" s="77"/>
      <c r="CW509" s="77"/>
      <c r="CX509" s="77"/>
      <c r="CY509" s="77"/>
      <c r="CZ509" s="77"/>
      <c r="DA509" s="77"/>
      <c r="DB509" s="77"/>
      <c r="DC509" s="77"/>
      <c r="DD509" s="77"/>
      <c r="DE509" s="77"/>
      <c r="DF509" s="77"/>
      <c r="DG509" s="77"/>
      <c r="DH509" s="77"/>
      <c r="DI509" s="77"/>
      <c r="DJ509" s="77"/>
      <c r="DK509" s="77"/>
      <c r="DL509" s="77"/>
      <c r="DM509" s="77"/>
      <c r="DN509" s="77"/>
      <c r="DO509" s="77"/>
      <c r="DP509" s="77"/>
      <c r="DQ509" s="77"/>
      <c r="DR509" s="77"/>
      <c r="DS509" s="77"/>
      <c r="DT509" s="77"/>
      <c r="DU509" s="77"/>
      <c r="DV509" s="77"/>
      <c r="DW509" s="77"/>
      <c r="DX509" s="77"/>
      <c r="DY509" s="77"/>
      <c r="DZ509" s="77"/>
      <c r="EA509" s="77"/>
      <c r="EB509" s="77"/>
      <c r="EC509" s="77"/>
      <c r="ED509" s="77"/>
      <c r="EE509" s="77"/>
      <c r="EF509" s="77"/>
      <c r="EG509" s="77"/>
      <c r="EH509" s="77"/>
      <c r="EI509" s="77"/>
      <c r="EJ509" s="77"/>
      <c r="EK509" s="77"/>
      <c r="EL509" s="77"/>
      <c r="EM509" s="77"/>
      <c r="EN509" s="77"/>
      <c r="EO509" s="77"/>
      <c r="EP509" s="77"/>
      <c r="EQ509" s="77"/>
      <c r="ER509" s="77"/>
      <c r="ES509" s="77"/>
      <c r="ET509" s="77"/>
      <c r="EU509" s="77"/>
      <c r="EV509" s="77"/>
      <c r="EW509" s="77"/>
      <c r="EX509" s="77"/>
      <c r="EY509" s="77"/>
      <c r="EZ509" s="77"/>
      <c r="FA509" s="77"/>
      <c r="FB509" s="77"/>
      <c r="FC509" s="77"/>
      <c r="FD509" s="77"/>
      <c r="FE509" s="77"/>
      <c r="FF509" s="77"/>
      <c r="FG509" s="77"/>
      <c r="FH509" s="77"/>
      <c r="FI509" s="77"/>
      <c r="FJ509" s="77"/>
      <c r="FK509" s="77"/>
      <c r="FL509" s="77"/>
      <c r="FM509" s="77"/>
      <c r="FN509" s="77"/>
      <c r="FO509" s="77"/>
      <c r="FP509" s="77"/>
      <c r="FQ509" s="77"/>
      <c r="FR509" s="77"/>
      <c r="FS509" s="77"/>
      <c r="FT509" s="77"/>
      <c r="FU509" s="77"/>
      <c r="FV509" s="77"/>
      <c r="FW509" s="77"/>
      <c r="FX509" s="77"/>
      <c r="FY509" s="77"/>
      <c r="FZ509" s="77"/>
      <c r="GA509" s="77"/>
      <c r="GB509" s="77"/>
      <c r="GC509" s="77"/>
      <c r="GD509" s="77"/>
      <c r="GE509" s="77"/>
      <c r="GF509" s="77"/>
      <c r="GG509" s="77"/>
      <c r="GH509" s="77"/>
      <c r="GI509" s="77"/>
      <c r="GJ509" s="77"/>
      <c r="GK509" s="77"/>
      <c r="GL509" s="77"/>
      <c r="GM509" s="77"/>
      <c r="GN509" s="77"/>
      <c r="GO509" s="77"/>
      <c r="GP509" s="77"/>
      <c r="GQ509" s="77"/>
      <c r="GR509" s="77"/>
      <c r="GS509" s="77"/>
      <c r="GT509" s="77"/>
      <c r="GU509" s="77"/>
      <c r="GV509" s="77"/>
      <c r="GW509" s="77"/>
      <c r="GX509" s="77"/>
      <c r="GY509" s="77"/>
    </row>
    <row r="510" spans="1:207" ht="22.9" customHeight="1" x14ac:dyDescent="0.25">
      <c r="A510" s="73" t="s">
        <v>1574</v>
      </c>
      <c r="B510" s="46" t="s">
        <v>412</v>
      </c>
      <c r="C510" s="156">
        <v>1964</v>
      </c>
      <c r="D510" s="76" t="s">
        <v>239</v>
      </c>
      <c r="E510" s="76" t="s">
        <v>20</v>
      </c>
      <c r="F510" s="75">
        <v>3</v>
      </c>
      <c r="G510" s="75">
        <v>2</v>
      </c>
      <c r="H510" s="48">
        <v>1488.4</v>
      </c>
      <c r="I510" s="56">
        <v>0</v>
      </c>
      <c r="J510" s="48">
        <v>970.6</v>
      </c>
      <c r="K510" s="37">
        <f t="shared" si="161"/>
        <v>9055260</v>
      </c>
      <c r="L510" s="45">
        <v>0</v>
      </c>
      <c r="M510" s="45">
        <v>0</v>
      </c>
      <c r="N510" s="45">
        <v>0</v>
      </c>
      <c r="O510" s="45">
        <v>9055260</v>
      </c>
      <c r="P510" s="45">
        <f t="shared" si="160"/>
        <v>6083.888739586132</v>
      </c>
      <c r="Q510" s="51">
        <v>9673</v>
      </c>
      <c r="R510" s="73" t="s">
        <v>97</v>
      </c>
      <c r="S510" s="18"/>
    </row>
    <row r="511" spans="1:207" s="15" customFormat="1" ht="22.9" customHeight="1" x14ac:dyDescent="0.25">
      <c r="A511" s="73" t="s">
        <v>1575</v>
      </c>
      <c r="B511" s="46" t="s">
        <v>413</v>
      </c>
      <c r="C511" s="156">
        <v>1962</v>
      </c>
      <c r="D511" s="76" t="s">
        <v>239</v>
      </c>
      <c r="E511" s="76" t="s">
        <v>20</v>
      </c>
      <c r="F511" s="75">
        <v>2</v>
      </c>
      <c r="G511" s="75">
        <v>2</v>
      </c>
      <c r="H511" s="48">
        <v>1098.8</v>
      </c>
      <c r="I511" s="56">
        <v>0</v>
      </c>
      <c r="J511" s="48">
        <v>490.6</v>
      </c>
      <c r="K511" s="37">
        <f t="shared" si="161"/>
        <v>6895620</v>
      </c>
      <c r="L511" s="45">
        <v>0</v>
      </c>
      <c r="M511" s="45">
        <v>0</v>
      </c>
      <c r="N511" s="45">
        <v>0</v>
      </c>
      <c r="O511" s="45">
        <v>6895620</v>
      </c>
      <c r="P511" s="45">
        <f t="shared" si="160"/>
        <v>6275.5915544230074</v>
      </c>
      <c r="Q511" s="51">
        <v>9673</v>
      </c>
      <c r="R511" s="73" t="s">
        <v>97</v>
      </c>
      <c r="S511" s="58"/>
      <c r="T511" s="16"/>
      <c r="U511" s="16"/>
    </row>
    <row r="512" spans="1:207" s="129" customFormat="1" ht="22.9" customHeight="1" x14ac:dyDescent="0.25">
      <c r="A512" s="73" t="s">
        <v>1576</v>
      </c>
      <c r="B512" s="55" t="s">
        <v>2253</v>
      </c>
      <c r="C512" s="156">
        <v>1958</v>
      </c>
      <c r="D512" s="76" t="s">
        <v>239</v>
      </c>
      <c r="E512" s="156" t="s">
        <v>20</v>
      </c>
      <c r="F512" s="52">
        <v>2</v>
      </c>
      <c r="G512" s="52">
        <v>1</v>
      </c>
      <c r="H512" s="49">
        <v>701.5</v>
      </c>
      <c r="I512" s="49">
        <v>388</v>
      </c>
      <c r="J512" s="49">
        <v>374.5</v>
      </c>
      <c r="K512" s="37">
        <f t="shared" ref="K512:K513" si="162">SUM(L512:O512)</f>
        <v>1823900</v>
      </c>
      <c r="L512" s="48">
        <v>0</v>
      </c>
      <c r="M512" s="48">
        <v>0</v>
      </c>
      <c r="N512" s="48">
        <v>0</v>
      </c>
      <c r="O512" s="49">
        <v>1823900</v>
      </c>
      <c r="P512" s="51">
        <f t="shared" si="160"/>
        <v>2600</v>
      </c>
      <c r="Q512" s="37">
        <v>9673</v>
      </c>
      <c r="R512" s="73" t="s">
        <v>95</v>
      </c>
      <c r="S512" s="128"/>
      <c r="T512" s="128"/>
      <c r="U512" s="128"/>
    </row>
    <row r="513" spans="1:207" s="129" customFormat="1" ht="22.9" customHeight="1" x14ac:dyDescent="0.25">
      <c r="A513" s="73" t="s">
        <v>1577</v>
      </c>
      <c r="B513" s="55" t="s">
        <v>2254</v>
      </c>
      <c r="C513" s="156">
        <v>1959</v>
      </c>
      <c r="D513" s="76" t="s">
        <v>239</v>
      </c>
      <c r="E513" s="156" t="s">
        <v>20</v>
      </c>
      <c r="F513" s="52">
        <v>2</v>
      </c>
      <c r="G513" s="52">
        <v>1</v>
      </c>
      <c r="H513" s="49">
        <v>713.8</v>
      </c>
      <c r="I513" s="49">
        <v>398.6</v>
      </c>
      <c r="J513" s="49">
        <v>398.6</v>
      </c>
      <c r="K513" s="37">
        <f t="shared" si="162"/>
        <v>1855880</v>
      </c>
      <c r="L513" s="51">
        <v>0</v>
      </c>
      <c r="M513" s="51">
        <v>0</v>
      </c>
      <c r="N513" s="51">
        <v>0</v>
      </c>
      <c r="O513" s="49">
        <v>1855880</v>
      </c>
      <c r="P513" s="51">
        <f t="shared" si="160"/>
        <v>2600</v>
      </c>
      <c r="Q513" s="37">
        <v>9673</v>
      </c>
      <c r="R513" s="73" t="s">
        <v>95</v>
      </c>
      <c r="S513" s="128"/>
      <c r="T513" s="128"/>
      <c r="U513" s="128"/>
    </row>
    <row r="514" spans="1:207" s="15" customFormat="1" ht="22.9" customHeight="1" x14ac:dyDescent="0.25">
      <c r="A514" s="73" t="s">
        <v>1578</v>
      </c>
      <c r="B514" s="111" t="s">
        <v>414</v>
      </c>
      <c r="C514" s="76">
        <v>1957</v>
      </c>
      <c r="D514" s="76" t="s">
        <v>239</v>
      </c>
      <c r="E514" s="76" t="s">
        <v>20</v>
      </c>
      <c r="F514" s="75">
        <v>2</v>
      </c>
      <c r="G514" s="75">
        <v>1</v>
      </c>
      <c r="H514" s="48">
        <v>804.4</v>
      </c>
      <c r="I514" s="56">
        <v>0</v>
      </c>
      <c r="J514" s="48">
        <v>451.8</v>
      </c>
      <c r="K514" s="37">
        <f t="shared" si="161"/>
        <v>2191440</v>
      </c>
      <c r="L514" s="45">
        <v>0</v>
      </c>
      <c r="M514" s="45">
        <v>0</v>
      </c>
      <c r="N514" s="45">
        <v>0</v>
      </c>
      <c r="O514" s="45">
        <v>2191440</v>
      </c>
      <c r="P514" s="45">
        <f t="shared" si="160"/>
        <v>2724.3162605668822</v>
      </c>
      <c r="Q514" s="51">
        <v>9673</v>
      </c>
      <c r="R514" s="73" t="s">
        <v>97</v>
      </c>
      <c r="S514" s="58"/>
      <c r="T514" s="16"/>
      <c r="U514" s="16"/>
    </row>
    <row r="515" spans="1:207" s="15" customFormat="1" ht="22.9" customHeight="1" x14ac:dyDescent="0.25">
      <c r="A515" s="73" t="s">
        <v>1579</v>
      </c>
      <c r="B515" s="116" t="s">
        <v>397</v>
      </c>
      <c r="C515" s="156">
        <v>1966</v>
      </c>
      <c r="D515" s="76" t="s">
        <v>239</v>
      </c>
      <c r="E515" s="76" t="s">
        <v>20</v>
      </c>
      <c r="F515" s="75">
        <v>2</v>
      </c>
      <c r="G515" s="75">
        <v>2</v>
      </c>
      <c r="H515" s="48">
        <v>559.5</v>
      </c>
      <c r="I515" s="48">
        <v>71.099999999999994</v>
      </c>
      <c r="J515" s="48">
        <v>235.5</v>
      </c>
      <c r="K515" s="37">
        <f t="shared" si="161"/>
        <v>3102910</v>
      </c>
      <c r="L515" s="45">
        <v>0</v>
      </c>
      <c r="M515" s="45">
        <v>0</v>
      </c>
      <c r="N515" s="45">
        <v>0</v>
      </c>
      <c r="O515" s="45">
        <v>3102910</v>
      </c>
      <c r="P515" s="45">
        <f t="shared" si="160"/>
        <v>5545.8623771224311</v>
      </c>
      <c r="Q515" s="51">
        <v>9673</v>
      </c>
      <c r="R515" s="73" t="s">
        <v>97</v>
      </c>
      <c r="S515" s="58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DC515" s="16"/>
      <c r="DD515" s="16"/>
      <c r="DE515" s="16"/>
      <c r="DF515" s="16"/>
      <c r="DG515" s="16"/>
      <c r="DH515" s="16"/>
      <c r="DI515" s="16"/>
      <c r="DJ515" s="16"/>
      <c r="DK515" s="16"/>
      <c r="DL515" s="16"/>
      <c r="DM515" s="16"/>
      <c r="DN515" s="16"/>
      <c r="DO515" s="16"/>
      <c r="DP515" s="16"/>
      <c r="DQ515" s="16"/>
      <c r="DR515" s="16"/>
      <c r="DS515" s="16"/>
      <c r="DT515" s="16"/>
      <c r="DU515" s="16"/>
      <c r="DV515" s="16"/>
      <c r="DW515" s="16"/>
      <c r="DX515" s="16"/>
      <c r="DY515" s="16"/>
      <c r="DZ515" s="16"/>
      <c r="EA515" s="16"/>
      <c r="EB515" s="16"/>
      <c r="EC515" s="16"/>
      <c r="ED515" s="16"/>
      <c r="EE515" s="16"/>
      <c r="EF515" s="16"/>
      <c r="EG515" s="16"/>
      <c r="EH515" s="16"/>
      <c r="EI515" s="16"/>
      <c r="EJ515" s="16"/>
      <c r="EK515" s="16"/>
      <c r="EL515" s="16"/>
      <c r="EM515" s="16"/>
      <c r="EN515" s="16"/>
      <c r="EO515" s="16"/>
      <c r="EP515" s="16"/>
      <c r="EQ515" s="16"/>
      <c r="ER515" s="16"/>
      <c r="ES515" s="16"/>
      <c r="ET515" s="16"/>
      <c r="EU515" s="16"/>
      <c r="EV515" s="16"/>
      <c r="EW515" s="16"/>
      <c r="EX515" s="16"/>
      <c r="EY515" s="16"/>
      <c r="EZ515" s="16"/>
      <c r="FA515" s="16"/>
      <c r="FB515" s="16"/>
      <c r="FC515" s="16"/>
      <c r="FD515" s="16"/>
      <c r="FE515" s="16"/>
      <c r="FF515" s="16"/>
      <c r="FG515" s="16"/>
      <c r="FH515" s="16"/>
      <c r="FI515" s="16"/>
      <c r="FJ515" s="16"/>
      <c r="FK515" s="16"/>
      <c r="FL515" s="16"/>
      <c r="FM515" s="16"/>
      <c r="FN515" s="16"/>
      <c r="FO515" s="16"/>
      <c r="FP515" s="16"/>
      <c r="FQ515" s="16"/>
      <c r="FR515" s="16"/>
      <c r="FS515" s="16"/>
      <c r="FT515" s="16"/>
      <c r="FU515" s="16"/>
      <c r="FV515" s="16"/>
      <c r="FW515" s="16"/>
      <c r="FX515" s="16"/>
      <c r="FY515" s="16"/>
      <c r="FZ515" s="16"/>
      <c r="GA515" s="16"/>
      <c r="GB515" s="16"/>
      <c r="GC515" s="16"/>
      <c r="GD515" s="16"/>
      <c r="GE515" s="16"/>
      <c r="GF515" s="16"/>
      <c r="GG515" s="16"/>
      <c r="GH515" s="16"/>
      <c r="GI515" s="16"/>
      <c r="GJ515" s="16"/>
      <c r="GK515" s="16"/>
      <c r="GL515" s="16"/>
      <c r="GM515" s="16"/>
      <c r="GN515" s="16"/>
      <c r="GO515" s="16"/>
      <c r="GP515" s="16"/>
      <c r="GQ515" s="16"/>
      <c r="GR515" s="16"/>
      <c r="GS515" s="16"/>
      <c r="GT515" s="16"/>
      <c r="GU515" s="16"/>
      <c r="GV515" s="16"/>
      <c r="GW515" s="16"/>
      <c r="GX515" s="16"/>
      <c r="GY515" s="16"/>
    </row>
    <row r="516" spans="1:207" s="15" customFormat="1" ht="22.9" customHeight="1" x14ac:dyDescent="0.25">
      <c r="A516" s="73" t="s">
        <v>1580</v>
      </c>
      <c r="B516" s="46" t="s">
        <v>415</v>
      </c>
      <c r="C516" s="156">
        <v>1961</v>
      </c>
      <c r="D516" s="76" t="s">
        <v>239</v>
      </c>
      <c r="E516" s="76" t="s">
        <v>20</v>
      </c>
      <c r="F516" s="75">
        <v>3</v>
      </c>
      <c r="G516" s="75">
        <v>1</v>
      </c>
      <c r="H516" s="48">
        <v>1038.9000000000001</v>
      </c>
      <c r="I516" s="56">
        <v>0</v>
      </c>
      <c r="J516" s="48">
        <v>602.6</v>
      </c>
      <c r="K516" s="37">
        <f t="shared" si="161"/>
        <v>5028165</v>
      </c>
      <c r="L516" s="45">
        <v>0</v>
      </c>
      <c r="M516" s="45">
        <v>0</v>
      </c>
      <c r="N516" s="45">
        <v>0</v>
      </c>
      <c r="O516" s="45">
        <v>5028165</v>
      </c>
      <c r="P516" s="45">
        <f t="shared" si="160"/>
        <v>4839.8931562229272</v>
      </c>
      <c r="Q516" s="51">
        <v>9673</v>
      </c>
      <c r="R516" s="73" t="s">
        <v>97</v>
      </c>
      <c r="S516" s="58"/>
      <c r="T516" s="16"/>
      <c r="U516" s="16"/>
    </row>
    <row r="517" spans="1:207" ht="34.9" customHeight="1" x14ac:dyDescent="0.25">
      <c r="A517" s="167" t="s">
        <v>2390</v>
      </c>
      <c r="B517" s="167"/>
      <c r="C517" s="167"/>
      <c r="D517" s="167"/>
      <c r="E517" s="167"/>
      <c r="F517" s="167"/>
      <c r="G517" s="167"/>
      <c r="H517" s="167"/>
      <c r="I517" s="167"/>
      <c r="J517" s="167"/>
      <c r="K517" s="167"/>
      <c r="L517" s="167"/>
      <c r="M517" s="167"/>
      <c r="N517" s="167"/>
      <c r="O517" s="167"/>
      <c r="P517" s="167"/>
      <c r="Q517" s="167"/>
      <c r="R517" s="167"/>
    </row>
    <row r="518" spans="1:207" s="14" customFormat="1" ht="34.9" customHeight="1" x14ac:dyDescent="0.25">
      <c r="A518" s="166" t="s">
        <v>354</v>
      </c>
      <c r="B518" s="166"/>
      <c r="C518" s="148" t="s">
        <v>21</v>
      </c>
      <c r="D518" s="148" t="s">
        <v>21</v>
      </c>
      <c r="E518" s="148" t="s">
        <v>21</v>
      </c>
      <c r="F518" s="106" t="s">
        <v>21</v>
      </c>
      <c r="G518" s="106" t="s">
        <v>21</v>
      </c>
      <c r="H518" s="107">
        <f>SUM(H519:H521)</f>
        <v>1952</v>
      </c>
      <c r="I518" s="107">
        <f t="shared" ref="I518:O518" si="163">SUM(I519:I521)</f>
        <v>0</v>
      </c>
      <c r="J518" s="107">
        <f t="shared" si="163"/>
        <v>1190.4000000000001</v>
      </c>
      <c r="K518" s="107">
        <f t="shared" si="163"/>
        <v>6720704</v>
      </c>
      <c r="L518" s="107">
        <f t="shared" si="163"/>
        <v>0</v>
      </c>
      <c r="M518" s="107">
        <f t="shared" si="163"/>
        <v>0</v>
      </c>
      <c r="N518" s="107">
        <f t="shared" si="163"/>
        <v>0</v>
      </c>
      <c r="O518" s="107">
        <f t="shared" si="163"/>
        <v>6720704</v>
      </c>
      <c r="P518" s="34">
        <f>K518/H518</f>
        <v>3442.9836065573772</v>
      </c>
      <c r="Q518" s="108" t="s">
        <v>21</v>
      </c>
      <c r="R518" s="109" t="s">
        <v>21</v>
      </c>
      <c r="S518" s="18"/>
      <c r="T518" s="18"/>
    </row>
    <row r="519" spans="1:207" s="15" customFormat="1" ht="22.9" customHeight="1" x14ac:dyDescent="0.25">
      <c r="A519" s="73" t="s">
        <v>1581</v>
      </c>
      <c r="B519" s="15" t="s">
        <v>898</v>
      </c>
      <c r="C519" s="156">
        <v>1980</v>
      </c>
      <c r="D519" s="156" t="s">
        <v>239</v>
      </c>
      <c r="E519" s="76" t="s">
        <v>22</v>
      </c>
      <c r="F519" s="75">
        <v>2</v>
      </c>
      <c r="G519" s="75">
        <v>1</v>
      </c>
      <c r="H519" s="48">
        <v>844.1</v>
      </c>
      <c r="I519" s="49">
        <v>0</v>
      </c>
      <c r="J519" s="48">
        <v>501.8</v>
      </c>
      <c r="K519" s="37">
        <f t="shared" ref="K519:K521" si="164">SUM(L519:O519)</f>
        <v>1769320</v>
      </c>
      <c r="L519" s="45">
        <v>0</v>
      </c>
      <c r="M519" s="45">
        <v>0</v>
      </c>
      <c r="N519" s="45">
        <v>0</v>
      </c>
      <c r="O519" s="45">
        <v>1769320</v>
      </c>
      <c r="P519" s="45">
        <f t="shared" ref="P519:P521" si="165">K519/H519</f>
        <v>2096.1023575405757</v>
      </c>
      <c r="Q519" s="51">
        <v>9673</v>
      </c>
      <c r="R519" s="73" t="s">
        <v>95</v>
      </c>
      <c r="S519" s="58"/>
      <c r="T519" s="16"/>
      <c r="U519" s="16"/>
    </row>
    <row r="520" spans="1:207" s="15" customFormat="1" ht="22.9" customHeight="1" x14ac:dyDescent="0.25">
      <c r="A520" s="73" t="s">
        <v>1582</v>
      </c>
      <c r="B520" s="15" t="s">
        <v>899</v>
      </c>
      <c r="C520" s="156">
        <v>1980</v>
      </c>
      <c r="D520" s="156" t="s">
        <v>239</v>
      </c>
      <c r="E520" s="76" t="s">
        <v>22</v>
      </c>
      <c r="F520" s="75">
        <v>2</v>
      </c>
      <c r="G520" s="75">
        <v>1</v>
      </c>
      <c r="H520" s="48">
        <v>835.5</v>
      </c>
      <c r="I520" s="49">
        <v>0</v>
      </c>
      <c r="J520" s="48">
        <v>500.3</v>
      </c>
      <c r="K520" s="37">
        <f t="shared" si="164"/>
        <v>1769320</v>
      </c>
      <c r="L520" s="45">
        <v>0</v>
      </c>
      <c r="M520" s="45">
        <v>0</v>
      </c>
      <c r="N520" s="45">
        <v>0</v>
      </c>
      <c r="O520" s="45">
        <v>1769320</v>
      </c>
      <c r="P520" s="45">
        <f t="shared" si="165"/>
        <v>2117.6780371035306</v>
      </c>
      <c r="Q520" s="51">
        <v>9673</v>
      </c>
      <c r="R520" s="73" t="s">
        <v>95</v>
      </c>
      <c r="S520" s="58"/>
      <c r="T520" s="16"/>
      <c r="U520" s="16"/>
    </row>
    <row r="521" spans="1:207" s="15" customFormat="1" ht="22.9" customHeight="1" x14ac:dyDescent="0.25">
      <c r="A521" s="73" t="s">
        <v>1583</v>
      </c>
      <c r="B521" s="15" t="s">
        <v>900</v>
      </c>
      <c r="C521" s="156">
        <v>1964</v>
      </c>
      <c r="D521" s="156" t="s">
        <v>239</v>
      </c>
      <c r="E521" s="76" t="s">
        <v>20</v>
      </c>
      <c r="F521" s="75">
        <v>2</v>
      </c>
      <c r="G521" s="75">
        <v>1</v>
      </c>
      <c r="H521" s="48">
        <v>272.39999999999998</v>
      </c>
      <c r="I521" s="49">
        <v>0</v>
      </c>
      <c r="J521" s="48">
        <v>188.3</v>
      </c>
      <c r="K521" s="37">
        <f t="shared" si="164"/>
        <v>3182064</v>
      </c>
      <c r="L521" s="45">
        <v>0</v>
      </c>
      <c r="M521" s="45">
        <v>0</v>
      </c>
      <c r="N521" s="45">
        <v>0</v>
      </c>
      <c r="O521" s="45">
        <v>3182064</v>
      </c>
      <c r="P521" s="45">
        <f t="shared" si="165"/>
        <v>11681.585903083702</v>
      </c>
      <c r="Q521" s="51">
        <v>9673</v>
      </c>
      <c r="R521" s="73" t="s">
        <v>96</v>
      </c>
      <c r="S521" s="58"/>
      <c r="T521" s="16"/>
      <c r="U521" s="16"/>
    </row>
    <row r="522" spans="1:207" ht="34.9" customHeight="1" x14ac:dyDescent="0.25">
      <c r="A522" s="167" t="s">
        <v>2391</v>
      </c>
      <c r="B522" s="167"/>
      <c r="C522" s="167"/>
      <c r="D522" s="167"/>
      <c r="E522" s="167"/>
      <c r="F522" s="167"/>
      <c r="G522" s="167"/>
      <c r="H522" s="167"/>
      <c r="I522" s="167"/>
      <c r="J522" s="167"/>
      <c r="K522" s="167"/>
      <c r="L522" s="167"/>
      <c r="M522" s="167"/>
      <c r="N522" s="167"/>
      <c r="O522" s="167"/>
      <c r="P522" s="167"/>
      <c r="Q522" s="167"/>
      <c r="R522" s="167"/>
    </row>
    <row r="523" spans="1:207" s="14" customFormat="1" ht="34.9" customHeight="1" x14ac:dyDescent="0.25">
      <c r="A523" s="166" t="s">
        <v>48</v>
      </c>
      <c r="B523" s="166"/>
      <c r="C523" s="148" t="s">
        <v>21</v>
      </c>
      <c r="D523" s="148" t="s">
        <v>21</v>
      </c>
      <c r="E523" s="148" t="s">
        <v>21</v>
      </c>
      <c r="F523" s="106" t="s">
        <v>21</v>
      </c>
      <c r="G523" s="106" t="s">
        <v>21</v>
      </c>
      <c r="H523" s="107">
        <f>SUM(H524:H533)</f>
        <v>4425.2999999999993</v>
      </c>
      <c r="I523" s="107">
        <f t="shared" ref="I523:O523" si="166">SUM(I524:I533)</f>
        <v>0</v>
      </c>
      <c r="J523" s="107">
        <f t="shared" si="166"/>
        <v>3825.8</v>
      </c>
      <c r="K523" s="107">
        <f t="shared" si="166"/>
        <v>63885130</v>
      </c>
      <c r="L523" s="107">
        <f t="shared" si="166"/>
        <v>0</v>
      </c>
      <c r="M523" s="107">
        <f t="shared" si="166"/>
        <v>0</v>
      </c>
      <c r="N523" s="107">
        <f t="shared" si="166"/>
        <v>0</v>
      </c>
      <c r="O523" s="107">
        <f t="shared" si="166"/>
        <v>63885130</v>
      </c>
      <c r="P523" s="34">
        <f t="shared" ref="P523:P533" si="167">K523/H523</f>
        <v>14436.338779291802</v>
      </c>
      <c r="Q523" s="108" t="s">
        <v>21</v>
      </c>
      <c r="R523" s="109" t="s">
        <v>21</v>
      </c>
      <c r="S523" s="18"/>
      <c r="T523" s="18"/>
    </row>
    <row r="524" spans="1:207" s="15" customFormat="1" ht="22.9" customHeight="1" x14ac:dyDescent="0.25">
      <c r="A524" s="73" t="s">
        <v>1584</v>
      </c>
      <c r="B524" s="46" t="s">
        <v>906</v>
      </c>
      <c r="C524" s="156">
        <v>1965</v>
      </c>
      <c r="D524" s="156" t="s">
        <v>239</v>
      </c>
      <c r="E524" s="76" t="s">
        <v>20</v>
      </c>
      <c r="F524" s="75">
        <v>2</v>
      </c>
      <c r="G524" s="75">
        <v>2</v>
      </c>
      <c r="H524" s="70">
        <v>596.9</v>
      </c>
      <c r="I524" s="49">
        <v>0</v>
      </c>
      <c r="J524" s="38">
        <v>560</v>
      </c>
      <c r="K524" s="37">
        <f t="shared" ref="K524:K533" si="168">SUM(L524:O524)</f>
        <v>2723830</v>
      </c>
      <c r="L524" s="45">
        <v>0</v>
      </c>
      <c r="M524" s="45">
        <v>0</v>
      </c>
      <c r="N524" s="45">
        <v>0</v>
      </c>
      <c r="O524" s="45">
        <v>2723830</v>
      </c>
      <c r="P524" s="45">
        <f t="shared" si="167"/>
        <v>4563.2936840341772</v>
      </c>
      <c r="Q524" s="51">
        <v>9673</v>
      </c>
      <c r="R524" s="73" t="s">
        <v>97</v>
      </c>
      <c r="S524" s="67"/>
      <c r="T524" s="17"/>
      <c r="U524" s="16"/>
    </row>
    <row r="525" spans="1:207" s="15" customFormat="1" ht="22.9" customHeight="1" x14ac:dyDescent="0.25">
      <c r="A525" s="73" t="s">
        <v>1585</v>
      </c>
      <c r="B525" s="46" t="s">
        <v>907</v>
      </c>
      <c r="C525" s="156">
        <v>1965</v>
      </c>
      <c r="D525" s="156" t="s">
        <v>239</v>
      </c>
      <c r="E525" s="76" t="s">
        <v>20</v>
      </c>
      <c r="F525" s="75">
        <v>2</v>
      </c>
      <c r="G525" s="75">
        <v>2</v>
      </c>
      <c r="H525" s="70">
        <v>537.1</v>
      </c>
      <c r="I525" s="49">
        <v>0</v>
      </c>
      <c r="J525" s="70">
        <v>487.9</v>
      </c>
      <c r="K525" s="37">
        <f t="shared" si="168"/>
        <v>7705970</v>
      </c>
      <c r="L525" s="45">
        <v>0</v>
      </c>
      <c r="M525" s="45">
        <v>0</v>
      </c>
      <c r="N525" s="45">
        <v>0</v>
      </c>
      <c r="O525" s="45">
        <v>7705970</v>
      </c>
      <c r="P525" s="45">
        <f t="shared" si="167"/>
        <v>14347.3654812884</v>
      </c>
      <c r="Q525" s="51">
        <v>9673</v>
      </c>
      <c r="R525" s="73" t="s">
        <v>95</v>
      </c>
      <c r="S525" s="67"/>
      <c r="T525" s="17"/>
      <c r="U525" s="16"/>
    </row>
    <row r="526" spans="1:207" s="15" customFormat="1" ht="22.9" customHeight="1" x14ac:dyDescent="0.25">
      <c r="A526" s="73" t="s">
        <v>1586</v>
      </c>
      <c r="B526" s="46" t="s">
        <v>908</v>
      </c>
      <c r="C526" s="156">
        <v>1962</v>
      </c>
      <c r="D526" s="156" t="s">
        <v>239</v>
      </c>
      <c r="E526" s="76" t="s">
        <v>20</v>
      </c>
      <c r="F526" s="75">
        <v>2</v>
      </c>
      <c r="G526" s="75">
        <v>2</v>
      </c>
      <c r="H526" s="70">
        <v>375.6</v>
      </c>
      <c r="I526" s="49">
        <v>0</v>
      </c>
      <c r="J526" s="38">
        <v>258</v>
      </c>
      <c r="K526" s="37">
        <f t="shared" si="168"/>
        <v>7853580</v>
      </c>
      <c r="L526" s="45">
        <v>0</v>
      </c>
      <c r="M526" s="45">
        <v>0</v>
      </c>
      <c r="N526" s="45">
        <v>0</v>
      </c>
      <c r="O526" s="45">
        <v>7853580</v>
      </c>
      <c r="P526" s="45">
        <f t="shared" si="167"/>
        <v>20909.424920127793</v>
      </c>
      <c r="Q526" s="51">
        <v>9673</v>
      </c>
      <c r="R526" s="73" t="s">
        <v>96</v>
      </c>
      <c r="S526" s="67"/>
      <c r="T526" s="17"/>
      <c r="U526" s="16"/>
    </row>
    <row r="527" spans="1:207" s="15" customFormat="1" ht="22.9" customHeight="1" x14ac:dyDescent="0.25">
      <c r="A527" s="73" t="s">
        <v>1587</v>
      </c>
      <c r="B527" s="46" t="s">
        <v>909</v>
      </c>
      <c r="C527" s="76">
        <v>1962</v>
      </c>
      <c r="D527" s="76" t="s">
        <v>239</v>
      </c>
      <c r="E527" s="76" t="s">
        <v>20</v>
      </c>
      <c r="F527" s="75">
        <v>2</v>
      </c>
      <c r="G527" s="75">
        <v>2</v>
      </c>
      <c r="H527" s="37">
        <v>362.4</v>
      </c>
      <c r="I527" s="37">
        <v>0</v>
      </c>
      <c r="J527" s="37">
        <v>258.5</v>
      </c>
      <c r="K527" s="37">
        <f t="shared" si="168"/>
        <v>7739720</v>
      </c>
      <c r="L527" s="45">
        <v>0</v>
      </c>
      <c r="M527" s="45">
        <v>0</v>
      </c>
      <c r="N527" s="45">
        <v>0</v>
      </c>
      <c r="O527" s="37">
        <v>7739720</v>
      </c>
      <c r="P527" s="45">
        <f t="shared" si="167"/>
        <v>21356.843267108168</v>
      </c>
      <c r="Q527" s="51">
        <v>9673</v>
      </c>
      <c r="R527" s="73" t="s">
        <v>95</v>
      </c>
      <c r="S527" s="67"/>
      <c r="T527" s="17"/>
      <c r="U527" s="16"/>
    </row>
    <row r="528" spans="1:207" s="15" customFormat="1" ht="22.9" customHeight="1" x14ac:dyDescent="0.25">
      <c r="A528" s="73" t="s">
        <v>1588</v>
      </c>
      <c r="B528" s="46" t="s">
        <v>910</v>
      </c>
      <c r="C528" s="76">
        <v>1962</v>
      </c>
      <c r="D528" s="76" t="s">
        <v>239</v>
      </c>
      <c r="E528" s="76" t="s">
        <v>20</v>
      </c>
      <c r="F528" s="75">
        <v>2</v>
      </c>
      <c r="G528" s="75">
        <v>2</v>
      </c>
      <c r="H528" s="70">
        <v>262.7</v>
      </c>
      <c r="I528" s="56">
        <v>0</v>
      </c>
      <c r="J528" s="38">
        <v>211</v>
      </c>
      <c r="K528" s="37">
        <f t="shared" si="168"/>
        <v>5845435</v>
      </c>
      <c r="L528" s="45">
        <v>0</v>
      </c>
      <c r="M528" s="45">
        <v>0</v>
      </c>
      <c r="N528" s="45">
        <v>0</v>
      </c>
      <c r="O528" s="45">
        <v>5845435</v>
      </c>
      <c r="P528" s="45">
        <f t="shared" si="167"/>
        <v>22251.370384468977</v>
      </c>
      <c r="Q528" s="51">
        <v>9673</v>
      </c>
      <c r="R528" s="73" t="s">
        <v>95</v>
      </c>
      <c r="S528" s="58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DC528" s="16"/>
      <c r="DD528" s="16"/>
      <c r="DE528" s="16"/>
      <c r="DF528" s="16"/>
      <c r="DG528" s="16"/>
      <c r="DH528" s="16"/>
      <c r="DI528" s="16"/>
      <c r="DJ528" s="16"/>
      <c r="DK528" s="16"/>
      <c r="DL528" s="16"/>
      <c r="DM528" s="16"/>
      <c r="DN528" s="16"/>
      <c r="DO528" s="16"/>
      <c r="DP528" s="16"/>
      <c r="DQ528" s="16"/>
      <c r="DR528" s="16"/>
      <c r="DS528" s="16"/>
      <c r="DT528" s="16"/>
      <c r="DU528" s="16"/>
      <c r="DV528" s="16"/>
      <c r="DW528" s="16"/>
      <c r="DX528" s="16"/>
      <c r="DY528" s="16"/>
      <c r="DZ528" s="16"/>
      <c r="EA528" s="16"/>
      <c r="EB528" s="16"/>
      <c r="EC528" s="16"/>
      <c r="ED528" s="16"/>
      <c r="EE528" s="16"/>
      <c r="EF528" s="16"/>
      <c r="EG528" s="16"/>
      <c r="EH528" s="16"/>
      <c r="EI528" s="16"/>
      <c r="EJ528" s="16"/>
      <c r="EK528" s="16"/>
      <c r="EL528" s="16"/>
      <c r="EM528" s="16"/>
      <c r="EN528" s="16"/>
      <c r="EO528" s="16"/>
      <c r="EP528" s="16"/>
      <c r="EQ528" s="16"/>
      <c r="ER528" s="16"/>
      <c r="ES528" s="16"/>
      <c r="ET528" s="16"/>
      <c r="EU528" s="16"/>
      <c r="EV528" s="16"/>
      <c r="EW528" s="16"/>
      <c r="EX528" s="16"/>
      <c r="EY528" s="16"/>
      <c r="EZ528" s="16"/>
      <c r="FA528" s="16"/>
      <c r="FB528" s="16"/>
      <c r="FC528" s="16"/>
      <c r="FD528" s="16"/>
      <c r="FE528" s="16"/>
      <c r="FF528" s="16"/>
      <c r="FG528" s="16"/>
      <c r="FH528" s="16"/>
      <c r="FI528" s="16"/>
      <c r="FJ528" s="16"/>
      <c r="FK528" s="16"/>
      <c r="FL528" s="16"/>
      <c r="FM528" s="16"/>
      <c r="FN528" s="16"/>
      <c r="FO528" s="16"/>
      <c r="FP528" s="16"/>
      <c r="FQ528" s="16"/>
      <c r="FR528" s="16"/>
      <c r="FS528" s="16"/>
      <c r="FT528" s="16"/>
      <c r="FU528" s="16"/>
      <c r="FV528" s="16"/>
      <c r="FW528" s="16"/>
      <c r="FX528" s="16"/>
      <c r="FY528" s="16"/>
      <c r="FZ528" s="16"/>
      <c r="GA528" s="16"/>
      <c r="GB528" s="16"/>
      <c r="GC528" s="16"/>
      <c r="GD528" s="16"/>
      <c r="GE528" s="16"/>
      <c r="GF528" s="16"/>
      <c r="GG528" s="16"/>
      <c r="GH528" s="16"/>
      <c r="GI528" s="16"/>
      <c r="GJ528" s="16"/>
      <c r="GK528" s="16"/>
      <c r="GL528" s="16"/>
      <c r="GM528" s="16"/>
      <c r="GN528" s="16"/>
      <c r="GO528" s="16"/>
      <c r="GP528" s="16"/>
      <c r="GQ528" s="16"/>
      <c r="GR528" s="16"/>
      <c r="GS528" s="16"/>
      <c r="GT528" s="16"/>
      <c r="GU528" s="16"/>
      <c r="GV528" s="16"/>
      <c r="GW528" s="16"/>
      <c r="GX528" s="16"/>
      <c r="GY528" s="16"/>
    </row>
    <row r="529" spans="1:207" s="15" customFormat="1" ht="22.9" customHeight="1" x14ac:dyDescent="0.25">
      <c r="A529" s="73" t="s">
        <v>1589</v>
      </c>
      <c r="B529" s="15" t="s">
        <v>901</v>
      </c>
      <c r="C529" s="156">
        <v>1966</v>
      </c>
      <c r="D529" s="156" t="s">
        <v>239</v>
      </c>
      <c r="E529" s="76" t="s">
        <v>20</v>
      </c>
      <c r="F529" s="75">
        <v>2</v>
      </c>
      <c r="G529" s="75">
        <v>2</v>
      </c>
      <c r="H529" s="70">
        <v>416.1</v>
      </c>
      <c r="I529" s="49">
        <v>0</v>
      </c>
      <c r="J529" s="70">
        <v>371.9</v>
      </c>
      <c r="K529" s="37">
        <f t="shared" si="168"/>
        <v>4151670</v>
      </c>
      <c r="L529" s="45">
        <v>0</v>
      </c>
      <c r="M529" s="45">
        <v>0</v>
      </c>
      <c r="N529" s="45">
        <v>0</v>
      </c>
      <c r="O529" s="45">
        <v>4151670</v>
      </c>
      <c r="P529" s="45">
        <f t="shared" si="167"/>
        <v>9977.5775054073529</v>
      </c>
      <c r="Q529" s="51">
        <v>9673</v>
      </c>
      <c r="R529" s="73" t="s">
        <v>95</v>
      </c>
      <c r="S529" s="67"/>
      <c r="T529" s="17"/>
      <c r="U529" s="16"/>
    </row>
    <row r="530" spans="1:207" s="15" customFormat="1" ht="22.9" customHeight="1" x14ac:dyDescent="0.25">
      <c r="A530" s="73" t="s">
        <v>1590</v>
      </c>
      <c r="B530" s="15" t="s">
        <v>902</v>
      </c>
      <c r="C530" s="156">
        <v>1963</v>
      </c>
      <c r="D530" s="156" t="s">
        <v>239</v>
      </c>
      <c r="E530" s="76" t="s">
        <v>20</v>
      </c>
      <c r="F530" s="75">
        <v>2</v>
      </c>
      <c r="G530" s="75">
        <v>2</v>
      </c>
      <c r="H530" s="70">
        <v>420.2</v>
      </c>
      <c r="I530" s="49">
        <v>0</v>
      </c>
      <c r="J530" s="70">
        <v>379.2</v>
      </c>
      <c r="K530" s="37">
        <f t="shared" si="168"/>
        <v>1712540</v>
      </c>
      <c r="L530" s="45">
        <v>0</v>
      </c>
      <c r="M530" s="45">
        <v>0</v>
      </c>
      <c r="N530" s="45">
        <v>0</v>
      </c>
      <c r="O530" s="45">
        <v>1712540</v>
      </c>
      <c r="P530" s="45">
        <f t="shared" si="167"/>
        <v>4075.5354593050929</v>
      </c>
      <c r="Q530" s="51">
        <v>9673</v>
      </c>
      <c r="R530" s="73" t="s">
        <v>95</v>
      </c>
      <c r="S530" s="67"/>
      <c r="T530" s="17"/>
      <c r="U530" s="16"/>
    </row>
    <row r="531" spans="1:207" s="15" customFormat="1" ht="22.9" customHeight="1" x14ac:dyDescent="0.25">
      <c r="A531" s="73" t="s">
        <v>1591</v>
      </c>
      <c r="B531" s="46" t="s">
        <v>903</v>
      </c>
      <c r="C531" s="156">
        <v>1966</v>
      </c>
      <c r="D531" s="156" t="s">
        <v>239</v>
      </c>
      <c r="E531" s="76" t="s">
        <v>20</v>
      </c>
      <c r="F531" s="75">
        <v>2</v>
      </c>
      <c r="G531" s="75">
        <v>2</v>
      </c>
      <c r="H531" s="70">
        <v>570.79999999999995</v>
      </c>
      <c r="I531" s="49">
        <v>0</v>
      </c>
      <c r="J531" s="70">
        <v>510.8</v>
      </c>
      <c r="K531" s="37">
        <f t="shared" si="168"/>
        <v>8995560</v>
      </c>
      <c r="L531" s="45">
        <v>0</v>
      </c>
      <c r="M531" s="45">
        <v>0</v>
      </c>
      <c r="N531" s="45">
        <v>0</v>
      </c>
      <c r="O531" s="45">
        <v>8995560</v>
      </c>
      <c r="P531" s="45">
        <f t="shared" si="167"/>
        <v>15759.565522074283</v>
      </c>
      <c r="Q531" s="51">
        <v>9673</v>
      </c>
      <c r="R531" s="73" t="s">
        <v>97</v>
      </c>
      <c r="S531" s="67"/>
      <c r="T531" s="17"/>
      <c r="U531" s="16"/>
    </row>
    <row r="532" spans="1:207" s="15" customFormat="1" ht="22.9" customHeight="1" x14ac:dyDescent="0.25">
      <c r="A532" s="73" t="s">
        <v>1592</v>
      </c>
      <c r="B532" s="46" t="s">
        <v>904</v>
      </c>
      <c r="C532" s="156">
        <v>1966</v>
      </c>
      <c r="D532" s="156" t="s">
        <v>239</v>
      </c>
      <c r="E532" s="76" t="s">
        <v>22</v>
      </c>
      <c r="F532" s="75">
        <v>2</v>
      </c>
      <c r="G532" s="75">
        <v>2</v>
      </c>
      <c r="H532" s="38">
        <v>575</v>
      </c>
      <c r="I532" s="49">
        <v>0</v>
      </c>
      <c r="J532" s="38">
        <v>515</v>
      </c>
      <c r="K532" s="37">
        <f t="shared" si="168"/>
        <v>8998500</v>
      </c>
      <c r="L532" s="45">
        <v>0</v>
      </c>
      <c r="M532" s="45">
        <v>0</v>
      </c>
      <c r="N532" s="45">
        <v>0</v>
      </c>
      <c r="O532" s="45">
        <v>8998500</v>
      </c>
      <c r="P532" s="45">
        <f t="shared" si="167"/>
        <v>15649.565217391304</v>
      </c>
      <c r="Q532" s="51">
        <v>9673</v>
      </c>
      <c r="R532" s="73" t="s">
        <v>97</v>
      </c>
      <c r="S532" s="67"/>
      <c r="T532" s="17"/>
      <c r="U532" s="16"/>
    </row>
    <row r="533" spans="1:207" s="14" customFormat="1" ht="22.9" customHeight="1" x14ac:dyDescent="0.25">
      <c r="A533" s="73" t="s">
        <v>1593</v>
      </c>
      <c r="B533" s="46" t="s">
        <v>905</v>
      </c>
      <c r="C533" s="156">
        <v>1966</v>
      </c>
      <c r="D533" s="156" t="s">
        <v>239</v>
      </c>
      <c r="E533" s="76" t="s">
        <v>20</v>
      </c>
      <c r="F533" s="75">
        <v>2</v>
      </c>
      <c r="G533" s="75">
        <v>2</v>
      </c>
      <c r="H533" s="70">
        <v>308.5</v>
      </c>
      <c r="I533" s="49">
        <v>0</v>
      </c>
      <c r="J533" s="70">
        <v>273.5</v>
      </c>
      <c r="K533" s="37">
        <f t="shared" si="168"/>
        <v>8158325</v>
      </c>
      <c r="L533" s="45">
        <v>0</v>
      </c>
      <c r="M533" s="45">
        <v>0</v>
      </c>
      <c r="N533" s="45">
        <v>0</v>
      </c>
      <c r="O533" s="45">
        <v>8158325</v>
      </c>
      <c r="P533" s="45">
        <f t="shared" si="167"/>
        <v>26445.137763371149</v>
      </c>
      <c r="Q533" s="51">
        <v>9673</v>
      </c>
      <c r="R533" s="73" t="s">
        <v>96</v>
      </c>
      <c r="S533" s="18"/>
      <c r="T533" s="18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  <c r="FE533" s="2"/>
      <c r="FF533" s="2"/>
      <c r="FG533" s="2"/>
      <c r="FH533" s="2"/>
      <c r="FI533" s="2"/>
      <c r="FJ533" s="2"/>
      <c r="FK533" s="2"/>
      <c r="FL533" s="2"/>
      <c r="FM533" s="2"/>
      <c r="FN533" s="2"/>
      <c r="FO533" s="2"/>
      <c r="FP533" s="2"/>
      <c r="FQ533" s="2"/>
      <c r="FR533" s="2"/>
      <c r="FS533" s="2"/>
      <c r="FT533" s="2"/>
      <c r="FU533" s="2"/>
      <c r="FV533" s="2"/>
      <c r="FW533" s="2"/>
      <c r="FX533" s="2"/>
      <c r="FY533" s="2"/>
      <c r="FZ533" s="2"/>
      <c r="GA533" s="2"/>
      <c r="GB533" s="2"/>
      <c r="GC533" s="2"/>
      <c r="GD533" s="2"/>
      <c r="GE533" s="2"/>
      <c r="GF533" s="2"/>
      <c r="GG533" s="2"/>
      <c r="GH533" s="2"/>
      <c r="GI533" s="2"/>
      <c r="GJ533" s="2"/>
      <c r="GK533" s="2"/>
      <c r="GL533" s="2"/>
      <c r="GM533" s="2"/>
      <c r="GN533" s="2"/>
      <c r="GO533" s="2"/>
      <c r="GP533" s="2"/>
      <c r="GQ533" s="2"/>
      <c r="GR533" s="2"/>
      <c r="GS533" s="2"/>
      <c r="GT533" s="2"/>
      <c r="GU533" s="2"/>
      <c r="GV533" s="2"/>
      <c r="GW533" s="2"/>
      <c r="GX533" s="2"/>
      <c r="GY533" s="2"/>
    </row>
    <row r="534" spans="1:207" s="14" customFormat="1" ht="34.9" customHeight="1" x14ac:dyDescent="0.25">
      <c r="A534" s="167" t="s">
        <v>2392</v>
      </c>
      <c r="B534" s="167"/>
      <c r="C534" s="167"/>
      <c r="D534" s="167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</row>
    <row r="535" spans="1:207" s="14" customFormat="1" ht="34.9" customHeight="1" x14ac:dyDescent="0.25">
      <c r="A535" s="166" t="s">
        <v>46</v>
      </c>
      <c r="B535" s="166"/>
      <c r="C535" s="148" t="s">
        <v>21</v>
      </c>
      <c r="D535" s="148" t="s">
        <v>21</v>
      </c>
      <c r="E535" s="148" t="s">
        <v>21</v>
      </c>
      <c r="F535" s="106" t="s">
        <v>21</v>
      </c>
      <c r="G535" s="106" t="s">
        <v>21</v>
      </c>
      <c r="H535" s="107">
        <f>SUM(H536:H546)</f>
        <v>6018.2000000000007</v>
      </c>
      <c r="I535" s="107">
        <f t="shared" ref="I535:O535" si="169">SUM(I536:I546)</f>
        <v>0</v>
      </c>
      <c r="J535" s="107">
        <f t="shared" si="169"/>
        <v>3844.0999999999995</v>
      </c>
      <c r="K535" s="107">
        <f t="shared" si="169"/>
        <v>47119024</v>
      </c>
      <c r="L535" s="107">
        <f t="shared" si="169"/>
        <v>0</v>
      </c>
      <c r="M535" s="107">
        <f t="shared" si="169"/>
        <v>0</v>
      </c>
      <c r="N535" s="107">
        <f t="shared" si="169"/>
        <v>0</v>
      </c>
      <c r="O535" s="107">
        <f t="shared" si="169"/>
        <v>47119024</v>
      </c>
      <c r="P535" s="34">
        <f t="shared" ref="P535:P546" si="170">K535/H535</f>
        <v>7829.4214216875471</v>
      </c>
      <c r="Q535" s="108" t="s">
        <v>21</v>
      </c>
      <c r="R535" s="109" t="s">
        <v>21</v>
      </c>
    </row>
    <row r="536" spans="1:207" s="14" customFormat="1" ht="22.9" customHeight="1" x14ac:dyDescent="0.25">
      <c r="A536" s="74" t="s">
        <v>1594</v>
      </c>
      <c r="B536" s="46" t="s">
        <v>911</v>
      </c>
      <c r="C536" s="156">
        <v>1963</v>
      </c>
      <c r="D536" s="156" t="s">
        <v>239</v>
      </c>
      <c r="E536" s="76" t="s">
        <v>20</v>
      </c>
      <c r="F536" s="75">
        <v>2</v>
      </c>
      <c r="G536" s="75">
        <v>1</v>
      </c>
      <c r="H536" s="49">
        <v>423.9</v>
      </c>
      <c r="I536" s="49">
        <v>0</v>
      </c>
      <c r="J536" s="71">
        <v>373.5</v>
      </c>
      <c r="K536" s="37">
        <f t="shared" ref="K536:K546" si="171">SUM(L536:O536)</f>
        <v>4973145</v>
      </c>
      <c r="L536" s="45">
        <v>0</v>
      </c>
      <c r="M536" s="45">
        <v>0</v>
      </c>
      <c r="N536" s="45">
        <v>0</v>
      </c>
      <c r="O536" s="45">
        <v>4973145</v>
      </c>
      <c r="P536" s="45">
        <f t="shared" si="170"/>
        <v>11731.882519462139</v>
      </c>
      <c r="Q536" s="51">
        <v>9673</v>
      </c>
      <c r="R536" s="73" t="s">
        <v>97</v>
      </c>
    </row>
    <row r="537" spans="1:207" s="14" customFormat="1" ht="22.9" customHeight="1" x14ac:dyDescent="0.25">
      <c r="A537" s="74" t="s">
        <v>1595</v>
      </c>
      <c r="B537" s="46" t="s">
        <v>912</v>
      </c>
      <c r="C537" s="103">
        <v>1950</v>
      </c>
      <c r="D537" s="156" t="s">
        <v>239</v>
      </c>
      <c r="E537" s="76" t="s">
        <v>20</v>
      </c>
      <c r="F537" s="75">
        <v>2</v>
      </c>
      <c r="G537" s="75">
        <v>1</v>
      </c>
      <c r="H537" s="49">
        <v>503.8</v>
      </c>
      <c r="I537" s="49">
        <v>0</v>
      </c>
      <c r="J537" s="71">
        <v>488.8</v>
      </c>
      <c r="K537" s="37">
        <f t="shared" si="171"/>
        <v>5707888</v>
      </c>
      <c r="L537" s="45">
        <v>0</v>
      </c>
      <c r="M537" s="45">
        <v>0</v>
      </c>
      <c r="N537" s="45">
        <v>0</v>
      </c>
      <c r="O537" s="45">
        <v>5707888</v>
      </c>
      <c r="P537" s="45">
        <f t="shared" si="170"/>
        <v>11329.67050416832</v>
      </c>
      <c r="Q537" s="51">
        <v>9673</v>
      </c>
      <c r="R537" s="73" t="s">
        <v>95</v>
      </c>
    </row>
    <row r="538" spans="1:207" s="14" customFormat="1" ht="22.9" customHeight="1" x14ac:dyDescent="0.25">
      <c r="A538" s="74" t="s">
        <v>1596</v>
      </c>
      <c r="B538" s="46" t="s">
        <v>913</v>
      </c>
      <c r="C538" s="156">
        <v>1961</v>
      </c>
      <c r="D538" s="156" t="s">
        <v>239</v>
      </c>
      <c r="E538" s="76" t="s">
        <v>20</v>
      </c>
      <c r="F538" s="75">
        <v>2</v>
      </c>
      <c r="G538" s="75">
        <v>1</v>
      </c>
      <c r="H538" s="49">
        <v>500.9</v>
      </c>
      <c r="I538" s="49">
        <v>0</v>
      </c>
      <c r="J538" s="71">
        <v>461.9</v>
      </c>
      <c r="K538" s="37">
        <f t="shared" si="171"/>
        <v>5652965</v>
      </c>
      <c r="L538" s="45">
        <v>0</v>
      </c>
      <c r="M538" s="45">
        <v>0</v>
      </c>
      <c r="N538" s="45">
        <v>0</v>
      </c>
      <c r="O538" s="45">
        <v>5652965</v>
      </c>
      <c r="P538" s="45">
        <f t="shared" si="170"/>
        <v>11285.615891395488</v>
      </c>
      <c r="Q538" s="51">
        <v>9673</v>
      </c>
      <c r="R538" s="73" t="s">
        <v>97</v>
      </c>
    </row>
    <row r="539" spans="1:207" s="14" customFormat="1" ht="22.9" customHeight="1" x14ac:dyDescent="0.25">
      <c r="A539" s="74" t="s">
        <v>1597</v>
      </c>
      <c r="B539" s="46" t="s">
        <v>914</v>
      </c>
      <c r="C539" s="156">
        <v>1962</v>
      </c>
      <c r="D539" s="156" t="s">
        <v>239</v>
      </c>
      <c r="E539" s="76" t="s">
        <v>20</v>
      </c>
      <c r="F539" s="75">
        <v>2</v>
      </c>
      <c r="G539" s="75">
        <v>1</v>
      </c>
      <c r="H539" s="49">
        <v>314.60000000000002</v>
      </c>
      <c r="I539" s="49">
        <v>0</v>
      </c>
      <c r="J539" s="71">
        <v>277.60000000000002</v>
      </c>
      <c r="K539" s="37">
        <f t="shared" si="171"/>
        <v>3795390</v>
      </c>
      <c r="L539" s="45">
        <v>0</v>
      </c>
      <c r="M539" s="45">
        <v>0</v>
      </c>
      <c r="N539" s="45">
        <v>0</v>
      </c>
      <c r="O539" s="45">
        <v>3795390</v>
      </c>
      <c r="P539" s="45">
        <f t="shared" si="170"/>
        <v>12064.17673235855</v>
      </c>
      <c r="Q539" s="51">
        <v>9673</v>
      </c>
      <c r="R539" s="73" t="s">
        <v>95</v>
      </c>
    </row>
    <row r="540" spans="1:207" s="14" customFormat="1" ht="22.9" customHeight="1" x14ac:dyDescent="0.25">
      <c r="A540" s="74" t="s">
        <v>1598</v>
      </c>
      <c r="B540" s="46" t="s">
        <v>915</v>
      </c>
      <c r="C540" s="156">
        <v>1960</v>
      </c>
      <c r="D540" s="156" t="s">
        <v>239</v>
      </c>
      <c r="E540" s="76" t="s">
        <v>20</v>
      </c>
      <c r="F540" s="75">
        <v>2</v>
      </c>
      <c r="G540" s="75">
        <v>3</v>
      </c>
      <c r="H540" s="49">
        <v>595.29999999999995</v>
      </c>
      <c r="I540" s="49">
        <v>0</v>
      </c>
      <c r="J540" s="71">
        <v>535.5</v>
      </c>
      <c r="K540" s="37">
        <f t="shared" si="171"/>
        <v>3336828</v>
      </c>
      <c r="L540" s="45">
        <v>0</v>
      </c>
      <c r="M540" s="45">
        <v>0</v>
      </c>
      <c r="N540" s="45">
        <v>0</v>
      </c>
      <c r="O540" s="45">
        <v>3336828</v>
      </c>
      <c r="P540" s="45">
        <f t="shared" si="170"/>
        <v>5605.2880900386363</v>
      </c>
      <c r="Q540" s="51">
        <v>9673</v>
      </c>
      <c r="R540" s="73" t="s">
        <v>97</v>
      </c>
    </row>
    <row r="541" spans="1:207" s="14" customFormat="1" ht="22.9" customHeight="1" x14ac:dyDescent="0.25">
      <c r="A541" s="74" t="s">
        <v>1599</v>
      </c>
      <c r="B541" s="46" t="s">
        <v>916</v>
      </c>
      <c r="C541" s="156">
        <v>1966</v>
      </c>
      <c r="D541" s="156" t="s">
        <v>239</v>
      </c>
      <c r="E541" s="76" t="s">
        <v>20</v>
      </c>
      <c r="F541" s="75">
        <v>2</v>
      </c>
      <c r="G541" s="75">
        <v>2</v>
      </c>
      <c r="H541" s="49">
        <v>425.4</v>
      </c>
      <c r="I541" s="49">
        <v>0</v>
      </c>
      <c r="J541" s="71">
        <v>379.7</v>
      </c>
      <c r="K541" s="37">
        <f t="shared" si="171"/>
        <v>4609810</v>
      </c>
      <c r="L541" s="45">
        <v>0</v>
      </c>
      <c r="M541" s="45">
        <v>0</v>
      </c>
      <c r="N541" s="45">
        <v>0</v>
      </c>
      <c r="O541" s="45">
        <v>4609810</v>
      </c>
      <c r="P541" s="45">
        <f t="shared" si="170"/>
        <v>10836.412787964269</v>
      </c>
      <c r="Q541" s="51">
        <v>9673</v>
      </c>
      <c r="R541" s="73" t="s">
        <v>97</v>
      </c>
    </row>
    <row r="542" spans="1:207" s="14" customFormat="1" ht="22.9" customHeight="1" x14ac:dyDescent="0.25">
      <c r="A542" s="74" t="s">
        <v>1600</v>
      </c>
      <c r="B542" s="46" t="s">
        <v>917</v>
      </c>
      <c r="C542" s="156">
        <v>1962</v>
      </c>
      <c r="D542" s="156" t="s">
        <v>239</v>
      </c>
      <c r="E542" s="76" t="s">
        <v>20</v>
      </c>
      <c r="F542" s="75">
        <v>2</v>
      </c>
      <c r="G542" s="75">
        <v>2</v>
      </c>
      <c r="H542" s="49">
        <v>423.8</v>
      </c>
      <c r="I542" s="49">
        <v>0</v>
      </c>
      <c r="J542" s="71">
        <v>378</v>
      </c>
      <c r="K542" s="37">
        <f t="shared" si="171"/>
        <v>4964040</v>
      </c>
      <c r="L542" s="45">
        <v>0</v>
      </c>
      <c r="M542" s="45">
        <v>0</v>
      </c>
      <c r="N542" s="45">
        <v>0</v>
      </c>
      <c r="O542" s="45">
        <v>4964040</v>
      </c>
      <c r="P542" s="45">
        <f t="shared" si="170"/>
        <v>11713.166588013213</v>
      </c>
      <c r="Q542" s="51">
        <v>9673</v>
      </c>
      <c r="R542" s="73" t="s">
        <v>96</v>
      </c>
    </row>
    <row r="543" spans="1:207" s="14" customFormat="1" ht="22.9" customHeight="1" x14ac:dyDescent="0.25">
      <c r="A543" s="74" t="s">
        <v>1601</v>
      </c>
      <c r="B543" s="46" t="s">
        <v>918</v>
      </c>
      <c r="C543" s="156">
        <v>1961</v>
      </c>
      <c r="D543" s="156" t="s">
        <v>239</v>
      </c>
      <c r="E543" s="76" t="s">
        <v>20</v>
      </c>
      <c r="F543" s="75">
        <v>2</v>
      </c>
      <c r="G543" s="75">
        <v>1</v>
      </c>
      <c r="H543" s="49">
        <v>301</v>
      </c>
      <c r="I543" s="49">
        <v>0</v>
      </c>
      <c r="J543" s="71">
        <v>279.5</v>
      </c>
      <c r="K543" s="37">
        <f t="shared" si="171"/>
        <v>3611000</v>
      </c>
      <c r="L543" s="45">
        <v>0</v>
      </c>
      <c r="M543" s="45">
        <v>0</v>
      </c>
      <c r="N543" s="45">
        <v>0</v>
      </c>
      <c r="O543" s="45">
        <v>3611000</v>
      </c>
      <c r="P543" s="45">
        <f t="shared" si="170"/>
        <v>11996.677740863788</v>
      </c>
      <c r="Q543" s="51">
        <v>9673</v>
      </c>
      <c r="R543" s="73" t="s">
        <v>96</v>
      </c>
    </row>
    <row r="544" spans="1:207" s="14" customFormat="1" ht="22.9" customHeight="1" x14ac:dyDescent="0.25">
      <c r="A544" s="74" t="s">
        <v>1602</v>
      </c>
      <c r="B544" s="46" t="s">
        <v>919</v>
      </c>
      <c r="C544" s="156">
        <v>1982</v>
      </c>
      <c r="D544" s="156" t="s">
        <v>239</v>
      </c>
      <c r="E544" s="76" t="s">
        <v>20</v>
      </c>
      <c r="F544" s="75"/>
      <c r="G544" s="75"/>
      <c r="H544" s="49">
        <v>1778.4</v>
      </c>
      <c r="I544" s="49"/>
      <c r="J544" s="71"/>
      <c r="K544" s="37">
        <f t="shared" si="171"/>
        <v>4723840</v>
      </c>
      <c r="L544" s="45">
        <v>0</v>
      </c>
      <c r="M544" s="45">
        <v>0</v>
      </c>
      <c r="N544" s="45">
        <v>0</v>
      </c>
      <c r="O544" s="45">
        <v>4723840</v>
      </c>
      <c r="P544" s="45">
        <f t="shared" si="170"/>
        <v>2656.230319388214</v>
      </c>
      <c r="Q544" s="51">
        <v>9673</v>
      </c>
      <c r="R544" s="73" t="s">
        <v>95</v>
      </c>
    </row>
    <row r="545" spans="1:21" ht="22.9" customHeight="1" x14ac:dyDescent="0.25">
      <c r="A545" s="74" t="s">
        <v>1603</v>
      </c>
      <c r="B545" s="46" t="s">
        <v>920</v>
      </c>
      <c r="C545" s="156">
        <v>1957</v>
      </c>
      <c r="D545" s="156" t="s">
        <v>239</v>
      </c>
      <c r="E545" s="76" t="s">
        <v>20</v>
      </c>
      <c r="F545" s="75">
        <v>2</v>
      </c>
      <c r="G545" s="75">
        <v>1</v>
      </c>
      <c r="H545" s="49">
        <v>451.8</v>
      </c>
      <c r="I545" s="49">
        <v>0</v>
      </c>
      <c r="J545" s="71">
        <v>393.2</v>
      </c>
      <c r="K545" s="37">
        <f t="shared" si="171"/>
        <v>2224200</v>
      </c>
      <c r="L545" s="45">
        <v>0</v>
      </c>
      <c r="M545" s="45">
        <v>0</v>
      </c>
      <c r="N545" s="45">
        <v>0</v>
      </c>
      <c r="O545" s="45">
        <v>2224200</v>
      </c>
      <c r="P545" s="45">
        <f t="shared" si="170"/>
        <v>4922.9747675962817</v>
      </c>
      <c r="Q545" s="51">
        <v>9673</v>
      </c>
      <c r="R545" s="73" t="s">
        <v>96</v>
      </c>
    </row>
    <row r="546" spans="1:21" ht="22.9" customHeight="1" x14ac:dyDescent="0.25">
      <c r="A546" s="74" t="s">
        <v>1604</v>
      </c>
      <c r="B546" s="46" t="s">
        <v>921</v>
      </c>
      <c r="C546" s="156">
        <v>1961</v>
      </c>
      <c r="D546" s="156" t="s">
        <v>239</v>
      </c>
      <c r="E546" s="76" t="s">
        <v>20</v>
      </c>
      <c r="F546" s="75">
        <v>2</v>
      </c>
      <c r="G546" s="75">
        <v>1</v>
      </c>
      <c r="H546" s="49">
        <v>299.3</v>
      </c>
      <c r="I546" s="49">
        <v>0</v>
      </c>
      <c r="J546" s="71">
        <v>276.39999999999998</v>
      </c>
      <c r="K546" s="37">
        <f t="shared" si="171"/>
        <v>3519918</v>
      </c>
      <c r="L546" s="45">
        <v>0</v>
      </c>
      <c r="M546" s="45">
        <v>0</v>
      </c>
      <c r="N546" s="45">
        <v>0</v>
      </c>
      <c r="O546" s="37">
        <v>3519918</v>
      </c>
      <c r="P546" s="45">
        <f t="shared" si="170"/>
        <v>11760.501169395255</v>
      </c>
      <c r="Q546" s="51">
        <v>9673</v>
      </c>
      <c r="R546" s="73" t="s">
        <v>96</v>
      </c>
    </row>
    <row r="547" spans="1:21" s="14" customFormat="1" ht="34.9" customHeight="1" x14ac:dyDescent="0.25">
      <c r="A547" s="167" t="s">
        <v>2393</v>
      </c>
      <c r="B547" s="167"/>
      <c r="C547" s="167"/>
      <c r="D547" s="167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</row>
    <row r="548" spans="1:21" s="14" customFormat="1" ht="34.9" customHeight="1" x14ac:dyDescent="0.25">
      <c r="A548" s="166" t="s">
        <v>355</v>
      </c>
      <c r="B548" s="166"/>
      <c r="C548" s="148" t="s">
        <v>21</v>
      </c>
      <c r="D548" s="148" t="s">
        <v>21</v>
      </c>
      <c r="E548" s="148" t="s">
        <v>21</v>
      </c>
      <c r="F548" s="106" t="s">
        <v>21</v>
      </c>
      <c r="G548" s="106" t="s">
        <v>21</v>
      </c>
      <c r="H548" s="107">
        <f>SUM(H549)</f>
        <v>772.7</v>
      </c>
      <c r="I548" s="107">
        <f t="shared" ref="I548:O548" si="172">SUM(I549)</f>
        <v>392.3</v>
      </c>
      <c r="J548" s="107">
        <f t="shared" si="172"/>
        <v>380.4</v>
      </c>
      <c r="K548" s="107">
        <f t="shared" si="172"/>
        <v>4325326</v>
      </c>
      <c r="L548" s="107">
        <f t="shared" si="172"/>
        <v>0</v>
      </c>
      <c r="M548" s="107">
        <f t="shared" si="172"/>
        <v>0</v>
      </c>
      <c r="N548" s="107">
        <f t="shared" si="172"/>
        <v>0</v>
      </c>
      <c r="O548" s="107">
        <f t="shared" si="172"/>
        <v>4325326</v>
      </c>
      <c r="P548" s="34">
        <f>K548/H548</f>
        <v>5597.6782709977997</v>
      </c>
      <c r="Q548" s="108" t="s">
        <v>21</v>
      </c>
      <c r="R548" s="109" t="s">
        <v>21</v>
      </c>
    </row>
    <row r="549" spans="1:21" s="15" customFormat="1" ht="25.15" customHeight="1" x14ac:dyDescent="0.25">
      <c r="A549" s="73" t="s">
        <v>1605</v>
      </c>
      <c r="B549" s="46" t="s">
        <v>922</v>
      </c>
      <c r="C549" s="156">
        <v>1976</v>
      </c>
      <c r="D549" s="156" t="s">
        <v>239</v>
      </c>
      <c r="E549" s="76" t="s">
        <v>20</v>
      </c>
      <c r="F549" s="75">
        <v>2</v>
      </c>
      <c r="G549" s="75">
        <v>2</v>
      </c>
      <c r="H549" s="49">
        <v>772.7</v>
      </c>
      <c r="I549" s="45">
        <v>392.3</v>
      </c>
      <c r="J549" s="45">
        <v>380.4</v>
      </c>
      <c r="K549" s="37">
        <f t="shared" ref="K549" si="173">SUM(L549:O549)</f>
        <v>4325326</v>
      </c>
      <c r="L549" s="45">
        <v>0</v>
      </c>
      <c r="M549" s="45">
        <v>0</v>
      </c>
      <c r="N549" s="45">
        <v>0</v>
      </c>
      <c r="O549" s="45">
        <v>4325326</v>
      </c>
      <c r="P549" s="45">
        <f t="shared" ref="P549" si="174">K549/H549</f>
        <v>5597.6782709977997</v>
      </c>
      <c r="Q549" s="51">
        <v>9673</v>
      </c>
      <c r="R549" s="73" t="s">
        <v>95</v>
      </c>
      <c r="S549" s="58"/>
      <c r="T549" s="16"/>
      <c r="U549" s="16"/>
    </row>
    <row r="550" spans="1:21" s="14" customFormat="1" ht="34.9" customHeight="1" x14ac:dyDescent="0.25">
      <c r="A550" s="167" t="s">
        <v>2394</v>
      </c>
      <c r="B550" s="167"/>
      <c r="C550" s="167"/>
      <c r="D550" s="167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</row>
    <row r="551" spans="1:21" s="14" customFormat="1" ht="34.9" customHeight="1" x14ac:dyDescent="0.25">
      <c r="A551" s="166" t="s">
        <v>356</v>
      </c>
      <c r="B551" s="166"/>
      <c r="C551" s="148" t="s">
        <v>21</v>
      </c>
      <c r="D551" s="148" t="s">
        <v>21</v>
      </c>
      <c r="E551" s="148" t="s">
        <v>21</v>
      </c>
      <c r="F551" s="106" t="s">
        <v>21</v>
      </c>
      <c r="G551" s="106" t="s">
        <v>21</v>
      </c>
      <c r="H551" s="107">
        <f>SUM(H552)</f>
        <v>1453.4</v>
      </c>
      <c r="I551" s="107">
        <f t="shared" ref="I551:O551" si="175">SUM(I552)</f>
        <v>0</v>
      </c>
      <c r="J551" s="107">
        <f t="shared" si="175"/>
        <v>976.2</v>
      </c>
      <c r="K551" s="107">
        <f t="shared" si="175"/>
        <v>8197420</v>
      </c>
      <c r="L551" s="107">
        <f t="shared" si="175"/>
        <v>0</v>
      </c>
      <c r="M551" s="107">
        <f t="shared" si="175"/>
        <v>0</v>
      </c>
      <c r="N551" s="107">
        <f t="shared" si="175"/>
        <v>0</v>
      </c>
      <c r="O551" s="107">
        <f t="shared" si="175"/>
        <v>8197420</v>
      </c>
      <c r="P551" s="34">
        <f>K551/H551</f>
        <v>5640.1678822072381</v>
      </c>
      <c r="Q551" s="108" t="s">
        <v>21</v>
      </c>
      <c r="R551" s="109" t="s">
        <v>21</v>
      </c>
    </row>
    <row r="552" spans="1:21" s="15" customFormat="1" ht="25.15" customHeight="1" x14ac:dyDescent="0.25">
      <c r="A552" s="73" t="s">
        <v>1606</v>
      </c>
      <c r="B552" s="46" t="s">
        <v>923</v>
      </c>
      <c r="C552" s="156">
        <v>1963</v>
      </c>
      <c r="D552" s="156" t="s">
        <v>239</v>
      </c>
      <c r="E552" s="76" t="s">
        <v>20</v>
      </c>
      <c r="F552" s="75">
        <v>3</v>
      </c>
      <c r="G552" s="75">
        <v>2</v>
      </c>
      <c r="H552" s="49">
        <v>1453.4</v>
      </c>
      <c r="I552" s="49">
        <v>0</v>
      </c>
      <c r="J552" s="48">
        <v>976.2</v>
      </c>
      <c r="K552" s="37">
        <f t="shared" ref="K552" si="176">SUM(L552:O552)</f>
        <v>8197420</v>
      </c>
      <c r="L552" s="45">
        <v>0</v>
      </c>
      <c r="M552" s="45">
        <v>0</v>
      </c>
      <c r="N552" s="45">
        <v>0</v>
      </c>
      <c r="O552" s="45">
        <v>8197420</v>
      </c>
      <c r="P552" s="45">
        <f t="shared" ref="P552" si="177">K552/H552</f>
        <v>5640.1678822072381</v>
      </c>
      <c r="Q552" s="51">
        <v>9673</v>
      </c>
      <c r="R552" s="73" t="s">
        <v>96</v>
      </c>
      <c r="S552" s="67"/>
      <c r="T552" s="16"/>
      <c r="U552" s="16"/>
    </row>
    <row r="553" spans="1:21" s="14" customFormat="1" ht="34.9" customHeight="1" x14ac:dyDescent="0.25">
      <c r="A553" s="167" t="s">
        <v>2395</v>
      </c>
      <c r="B553" s="167"/>
      <c r="C553" s="167"/>
      <c r="D553" s="167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</row>
    <row r="554" spans="1:21" s="14" customFormat="1" ht="34.9" customHeight="1" x14ac:dyDescent="0.25">
      <c r="A554" s="166" t="s">
        <v>357</v>
      </c>
      <c r="B554" s="166"/>
      <c r="C554" s="148" t="s">
        <v>21</v>
      </c>
      <c r="D554" s="148" t="s">
        <v>21</v>
      </c>
      <c r="E554" s="148" t="s">
        <v>21</v>
      </c>
      <c r="F554" s="106" t="s">
        <v>21</v>
      </c>
      <c r="G554" s="106" t="s">
        <v>21</v>
      </c>
      <c r="H554" s="107">
        <f>SUM(H555:H556)</f>
        <v>831.40000000000009</v>
      </c>
      <c r="I554" s="107">
        <f t="shared" ref="I554:O554" si="178">SUM(I555:I556)</f>
        <v>0</v>
      </c>
      <c r="J554" s="107">
        <f t="shared" si="178"/>
        <v>761.40000000000009</v>
      </c>
      <c r="K554" s="107">
        <f t="shared" si="178"/>
        <v>7687800</v>
      </c>
      <c r="L554" s="107">
        <f t="shared" si="178"/>
        <v>0</v>
      </c>
      <c r="M554" s="107">
        <f t="shared" si="178"/>
        <v>0</v>
      </c>
      <c r="N554" s="107">
        <f t="shared" si="178"/>
        <v>0</v>
      </c>
      <c r="O554" s="107">
        <f t="shared" si="178"/>
        <v>7687800</v>
      </c>
      <c r="P554" s="34">
        <f>K554/H554</f>
        <v>9246.8126052441658</v>
      </c>
      <c r="Q554" s="108" t="s">
        <v>21</v>
      </c>
      <c r="R554" s="109" t="s">
        <v>21</v>
      </c>
    </row>
    <row r="555" spans="1:21" s="15" customFormat="1" ht="25.15" customHeight="1" x14ac:dyDescent="0.25">
      <c r="A555" s="73" t="s">
        <v>1607</v>
      </c>
      <c r="B555" s="46" t="s">
        <v>924</v>
      </c>
      <c r="C555" s="156">
        <v>1963</v>
      </c>
      <c r="D555" s="156" t="s">
        <v>239</v>
      </c>
      <c r="E555" s="76" t="s">
        <v>20</v>
      </c>
      <c r="F555" s="75">
        <v>2</v>
      </c>
      <c r="G555" s="75">
        <v>2</v>
      </c>
      <c r="H555" s="80">
        <v>408.6</v>
      </c>
      <c r="I555" s="49">
        <v>0</v>
      </c>
      <c r="J555" s="48">
        <v>373.6</v>
      </c>
      <c r="K555" s="37">
        <f t="shared" ref="K555:K556" si="179">SUM(L555:O555)</f>
        <v>5219000</v>
      </c>
      <c r="L555" s="45">
        <v>0</v>
      </c>
      <c r="M555" s="45">
        <v>0</v>
      </c>
      <c r="N555" s="45">
        <v>0</v>
      </c>
      <c r="O555" s="45">
        <v>5219000</v>
      </c>
      <c r="P555" s="45">
        <f t="shared" ref="P555:P556" si="180">K555/H555</f>
        <v>12772.883015173764</v>
      </c>
      <c r="Q555" s="51">
        <v>9673</v>
      </c>
      <c r="R555" s="73" t="s">
        <v>97</v>
      </c>
      <c r="S555" s="58"/>
      <c r="T555" s="16"/>
      <c r="U555" s="16"/>
    </row>
    <row r="556" spans="1:21" s="16" customFormat="1" ht="25.15" customHeight="1" x14ac:dyDescent="0.25">
      <c r="A556" s="73" t="s">
        <v>1608</v>
      </c>
      <c r="B556" s="46" t="s">
        <v>925</v>
      </c>
      <c r="C556" s="156">
        <v>1960</v>
      </c>
      <c r="D556" s="156" t="s">
        <v>239</v>
      </c>
      <c r="E556" s="76" t="s">
        <v>20</v>
      </c>
      <c r="F556" s="75">
        <v>2</v>
      </c>
      <c r="G556" s="75">
        <v>2</v>
      </c>
      <c r="H556" s="49">
        <v>422.8</v>
      </c>
      <c r="I556" s="49">
        <v>0</v>
      </c>
      <c r="J556" s="48">
        <v>387.8</v>
      </c>
      <c r="K556" s="37">
        <f t="shared" si="179"/>
        <v>2468800</v>
      </c>
      <c r="L556" s="45">
        <v>0</v>
      </c>
      <c r="M556" s="45">
        <v>0</v>
      </c>
      <c r="N556" s="45">
        <v>0</v>
      </c>
      <c r="O556" s="45">
        <v>2468800</v>
      </c>
      <c r="P556" s="45">
        <f t="shared" si="180"/>
        <v>5839.1674550614944</v>
      </c>
      <c r="Q556" s="51">
        <v>9673</v>
      </c>
      <c r="R556" s="73" t="s">
        <v>97</v>
      </c>
      <c r="S556" s="58"/>
      <c r="U556" s="17"/>
    </row>
    <row r="557" spans="1:21" s="14" customFormat="1" ht="34.9" customHeight="1" x14ac:dyDescent="0.25">
      <c r="A557" s="167" t="s">
        <v>2396</v>
      </c>
      <c r="B557" s="167"/>
      <c r="C557" s="167"/>
      <c r="D557" s="167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</row>
    <row r="558" spans="1:21" s="14" customFormat="1" ht="34.9" customHeight="1" x14ac:dyDescent="0.25">
      <c r="A558" s="166" t="s">
        <v>416</v>
      </c>
      <c r="B558" s="166"/>
      <c r="C558" s="148" t="s">
        <v>21</v>
      </c>
      <c r="D558" s="148" t="s">
        <v>21</v>
      </c>
      <c r="E558" s="148" t="s">
        <v>21</v>
      </c>
      <c r="F558" s="106" t="s">
        <v>21</v>
      </c>
      <c r="G558" s="106" t="s">
        <v>21</v>
      </c>
      <c r="H558" s="107">
        <f>SUM(H559:H562)</f>
        <v>3310.4</v>
      </c>
      <c r="I558" s="107">
        <f t="shared" ref="I558:O558" si="181">SUM(I559:I562)</f>
        <v>0</v>
      </c>
      <c r="J558" s="107">
        <f t="shared" si="181"/>
        <v>1476.8</v>
      </c>
      <c r="K558" s="107">
        <f t="shared" si="181"/>
        <v>17070880</v>
      </c>
      <c r="L558" s="107">
        <f t="shared" si="181"/>
        <v>0</v>
      </c>
      <c r="M558" s="107">
        <f t="shared" si="181"/>
        <v>0</v>
      </c>
      <c r="N558" s="107">
        <f t="shared" si="181"/>
        <v>0</v>
      </c>
      <c r="O558" s="107">
        <f t="shared" si="181"/>
        <v>17070880</v>
      </c>
      <c r="P558" s="34">
        <f>K558/H558</f>
        <v>5156.7423876268731</v>
      </c>
      <c r="Q558" s="108" t="s">
        <v>21</v>
      </c>
      <c r="R558" s="109" t="s">
        <v>21</v>
      </c>
    </row>
    <row r="559" spans="1:21" s="15" customFormat="1" ht="22.9" customHeight="1" x14ac:dyDescent="0.25">
      <c r="A559" s="73" t="s">
        <v>1609</v>
      </c>
      <c r="B559" s="46" t="s">
        <v>926</v>
      </c>
      <c r="C559" s="156">
        <v>1964</v>
      </c>
      <c r="D559" s="156" t="s">
        <v>239</v>
      </c>
      <c r="E559" s="76" t="s">
        <v>20</v>
      </c>
      <c r="F559" s="75">
        <v>2</v>
      </c>
      <c r="G559" s="75">
        <v>2</v>
      </c>
      <c r="H559" s="80">
        <v>827.6</v>
      </c>
      <c r="I559" s="49">
        <v>0</v>
      </c>
      <c r="J559" s="70">
        <v>369.2</v>
      </c>
      <c r="K559" s="37">
        <f t="shared" ref="K559:K562" si="182">SUM(L559:O559)</f>
        <v>4267720</v>
      </c>
      <c r="L559" s="45">
        <v>0</v>
      </c>
      <c r="M559" s="45">
        <v>0</v>
      </c>
      <c r="N559" s="45">
        <v>0</v>
      </c>
      <c r="O559" s="45">
        <v>4267720</v>
      </c>
      <c r="P559" s="45">
        <f t="shared" ref="P559:P562" si="183">K559/H559</f>
        <v>5156.7423876268731</v>
      </c>
      <c r="Q559" s="51">
        <v>9673</v>
      </c>
      <c r="R559" s="73" t="s">
        <v>96</v>
      </c>
      <c r="S559" s="58"/>
      <c r="T559" s="16"/>
      <c r="U559" s="16"/>
    </row>
    <row r="560" spans="1:21" s="16" customFormat="1" ht="22.9" customHeight="1" x14ac:dyDescent="0.25">
      <c r="A560" s="73" t="s">
        <v>1610</v>
      </c>
      <c r="B560" s="46" t="s">
        <v>927</v>
      </c>
      <c r="C560" s="156">
        <v>1964</v>
      </c>
      <c r="D560" s="156" t="s">
        <v>239</v>
      </c>
      <c r="E560" s="76" t="s">
        <v>20</v>
      </c>
      <c r="F560" s="75">
        <v>2</v>
      </c>
      <c r="G560" s="75">
        <v>2</v>
      </c>
      <c r="H560" s="80">
        <v>827.6</v>
      </c>
      <c r="I560" s="49">
        <v>0</v>
      </c>
      <c r="J560" s="70">
        <v>369.2</v>
      </c>
      <c r="K560" s="37">
        <f t="shared" si="182"/>
        <v>4267720</v>
      </c>
      <c r="L560" s="45">
        <v>0</v>
      </c>
      <c r="M560" s="45">
        <v>0</v>
      </c>
      <c r="N560" s="45">
        <v>0</v>
      </c>
      <c r="O560" s="45">
        <v>4267720</v>
      </c>
      <c r="P560" s="45">
        <f t="shared" si="183"/>
        <v>5156.7423876268731</v>
      </c>
      <c r="Q560" s="51">
        <v>9673</v>
      </c>
      <c r="R560" s="73" t="s">
        <v>96</v>
      </c>
      <c r="S560" s="58"/>
    </row>
    <row r="561" spans="1:21" s="15" customFormat="1" ht="22.9" customHeight="1" x14ac:dyDescent="0.25">
      <c r="A561" s="73" t="s">
        <v>1611</v>
      </c>
      <c r="B561" s="46" t="s">
        <v>928</v>
      </c>
      <c r="C561" s="156">
        <v>1964</v>
      </c>
      <c r="D561" s="156" t="s">
        <v>239</v>
      </c>
      <c r="E561" s="76" t="s">
        <v>417</v>
      </c>
      <c r="F561" s="75">
        <v>2</v>
      </c>
      <c r="G561" s="75">
        <v>2</v>
      </c>
      <c r="H561" s="80">
        <v>827.6</v>
      </c>
      <c r="I561" s="49">
        <v>0</v>
      </c>
      <c r="J561" s="70">
        <v>369.2</v>
      </c>
      <c r="K561" s="37">
        <f t="shared" si="182"/>
        <v>4267720</v>
      </c>
      <c r="L561" s="45">
        <v>0</v>
      </c>
      <c r="M561" s="45">
        <v>0</v>
      </c>
      <c r="N561" s="45">
        <v>0</v>
      </c>
      <c r="O561" s="45">
        <v>4267720</v>
      </c>
      <c r="P561" s="45">
        <f t="shared" si="183"/>
        <v>5156.7423876268731</v>
      </c>
      <c r="Q561" s="51">
        <v>9673</v>
      </c>
      <c r="R561" s="73" t="s">
        <v>97</v>
      </c>
      <c r="S561" s="67"/>
      <c r="T561" s="17"/>
      <c r="U561" s="16"/>
    </row>
    <row r="562" spans="1:21" s="15" customFormat="1" ht="22.9" customHeight="1" x14ac:dyDescent="0.25">
      <c r="A562" s="73" t="s">
        <v>1612</v>
      </c>
      <c r="B562" s="46" t="s">
        <v>929</v>
      </c>
      <c r="C562" s="156">
        <v>1964</v>
      </c>
      <c r="D562" s="156" t="s">
        <v>239</v>
      </c>
      <c r="E562" s="76" t="s">
        <v>20</v>
      </c>
      <c r="F562" s="75">
        <v>2</v>
      </c>
      <c r="G562" s="75">
        <v>2</v>
      </c>
      <c r="H562" s="80">
        <v>827.6</v>
      </c>
      <c r="I562" s="49">
        <v>0</v>
      </c>
      <c r="J562" s="70">
        <v>369.2</v>
      </c>
      <c r="K562" s="37">
        <f t="shared" si="182"/>
        <v>4267720</v>
      </c>
      <c r="L562" s="45">
        <v>0</v>
      </c>
      <c r="M562" s="45">
        <v>0</v>
      </c>
      <c r="N562" s="45">
        <v>0</v>
      </c>
      <c r="O562" s="45">
        <v>4267720</v>
      </c>
      <c r="P562" s="45">
        <f t="shared" si="183"/>
        <v>5156.7423876268731</v>
      </c>
      <c r="Q562" s="51">
        <v>9673</v>
      </c>
      <c r="R562" s="73" t="s">
        <v>97</v>
      </c>
      <c r="S562" s="67"/>
      <c r="T562" s="17"/>
      <c r="U562" s="16"/>
    </row>
    <row r="563" spans="1:21" s="15" customFormat="1" ht="34.9" customHeight="1" x14ac:dyDescent="0.25">
      <c r="A563" s="167" t="s">
        <v>2397</v>
      </c>
      <c r="B563" s="167"/>
      <c r="C563" s="167"/>
      <c r="D563" s="167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58"/>
      <c r="T563" s="16"/>
      <c r="U563" s="16"/>
    </row>
    <row r="564" spans="1:21" s="15" customFormat="1" ht="34.9" customHeight="1" x14ac:dyDescent="0.25">
      <c r="A564" s="166" t="s">
        <v>418</v>
      </c>
      <c r="B564" s="166"/>
      <c r="C564" s="148" t="s">
        <v>21</v>
      </c>
      <c r="D564" s="148" t="s">
        <v>21</v>
      </c>
      <c r="E564" s="148" t="s">
        <v>21</v>
      </c>
      <c r="F564" s="106" t="s">
        <v>21</v>
      </c>
      <c r="G564" s="106" t="s">
        <v>21</v>
      </c>
      <c r="H564" s="107">
        <f t="shared" ref="H564:O564" si="184">SUM(H565:H582)</f>
        <v>12212.830000000002</v>
      </c>
      <c r="I564" s="107">
        <f t="shared" si="184"/>
        <v>0</v>
      </c>
      <c r="J564" s="107">
        <f t="shared" si="184"/>
        <v>10643.03</v>
      </c>
      <c r="K564" s="107">
        <f t="shared" si="184"/>
        <v>69509301</v>
      </c>
      <c r="L564" s="107">
        <f t="shared" si="184"/>
        <v>0</v>
      </c>
      <c r="M564" s="107">
        <f t="shared" si="184"/>
        <v>0</v>
      </c>
      <c r="N564" s="107">
        <f t="shared" si="184"/>
        <v>0</v>
      </c>
      <c r="O564" s="107">
        <f t="shared" si="184"/>
        <v>69509301</v>
      </c>
      <c r="P564" s="34">
        <f t="shared" ref="P564:P566" si="185">K564/H564</f>
        <v>5691.4982850002816</v>
      </c>
      <c r="Q564" s="108" t="s">
        <v>21</v>
      </c>
      <c r="R564" s="109" t="s">
        <v>21</v>
      </c>
      <c r="S564" s="58"/>
      <c r="T564" s="16"/>
      <c r="U564" s="16"/>
    </row>
    <row r="565" spans="1:21" s="129" customFormat="1" ht="22.9" customHeight="1" x14ac:dyDescent="0.25">
      <c r="A565" s="151" t="s">
        <v>1613</v>
      </c>
      <c r="B565" s="152" t="s">
        <v>2217</v>
      </c>
      <c r="C565" s="149">
        <v>1953</v>
      </c>
      <c r="D565" s="149" t="s">
        <v>239</v>
      </c>
      <c r="E565" s="149" t="s">
        <v>20</v>
      </c>
      <c r="F565" s="149">
        <v>2</v>
      </c>
      <c r="G565" s="149">
        <v>2</v>
      </c>
      <c r="H565" s="150">
        <v>692.6</v>
      </c>
      <c r="I565" s="150">
        <v>0</v>
      </c>
      <c r="J565" s="150">
        <v>469.54</v>
      </c>
      <c r="K565" s="37">
        <f t="shared" ref="K565:K566" si="186">SUM(L565:O565)</f>
        <v>484820</v>
      </c>
      <c r="L565" s="49">
        <v>0</v>
      </c>
      <c r="M565" s="49">
        <v>0</v>
      </c>
      <c r="N565" s="49">
        <v>0</v>
      </c>
      <c r="O565" s="49">
        <v>484820</v>
      </c>
      <c r="P565" s="51">
        <f t="shared" si="185"/>
        <v>700</v>
      </c>
      <c r="Q565" s="37">
        <v>9673</v>
      </c>
      <c r="R565" s="74" t="s">
        <v>95</v>
      </c>
      <c r="S565" s="128"/>
      <c r="T565" s="128"/>
      <c r="U565" s="128"/>
    </row>
    <row r="566" spans="1:21" s="128" customFormat="1" ht="22.9" customHeight="1" x14ac:dyDescent="0.25">
      <c r="A566" s="151" t="s">
        <v>1614</v>
      </c>
      <c r="B566" s="152" t="s">
        <v>2218</v>
      </c>
      <c r="C566" s="149">
        <v>1954</v>
      </c>
      <c r="D566" s="149" t="s">
        <v>239</v>
      </c>
      <c r="E566" s="149" t="s">
        <v>20</v>
      </c>
      <c r="F566" s="130">
        <v>2</v>
      </c>
      <c r="G566" s="130">
        <v>2</v>
      </c>
      <c r="H566" s="150">
        <v>692.6</v>
      </c>
      <c r="I566" s="150">
        <v>0</v>
      </c>
      <c r="J566" s="150">
        <v>513.1</v>
      </c>
      <c r="K566" s="37">
        <f t="shared" si="186"/>
        <v>484820</v>
      </c>
      <c r="L566" s="49">
        <v>0</v>
      </c>
      <c r="M566" s="49">
        <v>0</v>
      </c>
      <c r="N566" s="49">
        <v>0</v>
      </c>
      <c r="O566" s="45">
        <v>484820</v>
      </c>
      <c r="P566" s="51">
        <f t="shared" si="185"/>
        <v>700</v>
      </c>
      <c r="Q566" s="37">
        <v>9673</v>
      </c>
      <c r="R566" s="74" t="s">
        <v>95</v>
      </c>
    </row>
    <row r="567" spans="1:21" s="15" customFormat="1" ht="22.9" customHeight="1" x14ac:dyDescent="0.25">
      <c r="A567" s="151" t="s">
        <v>1615</v>
      </c>
      <c r="B567" s="46" t="s">
        <v>932</v>
      </c>
      <c r="C567" s="156">
        <v>1966</v>
      </c>
      <c r="D567" s="156" t="s">
        <v>239</v>
      </c>
      <c r="E567" s="156" t="s">
        <v>20</v>
      </c>
      <c r="F567" s="156">
        <v>2</v>
      </c>
      <c r="G567" s="156">
        <v>2</v>
      </c>
      <c r="H567" s="97">
        <v>676.5</v>
      </c>
      <c r="I567" s="49">
        <v>0</v>
      </c>
      <c r="J567" s="49">
        <v>628.1</v>
      </c>
      <c r="K567" s="37">
        <f t="shared" ref="K567:K582" si="187">SUM(L567:O567)</f>
        <v>6677500</v>
      </c>
      <c r="L567" s="45">
        <v>0</v>
      </c>
      <c r="M567" s="45">
        <v>0</v>
      </c>
      <c r="N567" s="45">
        <v>0</v>
      </c>
      <c r="O567" s="49">
        <v>6677500</v>
      </c>
      <c r="P567" s="45">
        <f t="shared" ref="P567:P582" si="188">K567/H567</f>
        <v>9870.6577974870652</v>
      </c>
      <c r="Q567" s="51">
        <v>9673</v>
      </c>
      <c r="R567" s="74" t="s">
        <v>96</v>
      </c>
      <c r="S567" s="58"/>
      <c r="T567" s="16"/>
      <c r="U567" s="16"/>
    </row>
    <row r="568" spans="1:21" s="15" customFormat="1" ht="22.9" customHeight="1" x14ac:dyDescent="0.25">
      <c r="A568" s="151" t="s">
        <v>1616</v>
      </c>
      <c r="B568" s="46" t="s">
        <v>933</v>
      </c>
      <c r="C568" s="156">
        <v>1970</v>
      </c>
      <c r="D568" s="156" t="s">
        <v>239</v>
      </c>
      <c r="E568" s="156" t="s">
        <v>20</v>
      </c>
      <c r="F568" s="156">
        <v>2</v>
      </c>
      <c r="G568" s="156">
        <v>3</v>
      </c>
      <c r="H568" s="97">
        <v>980.3</v>
      </c>
      <c r="I568" s="49">
        <v>0</v>
      </c>
      <c r="J568" s="49">
        <v>894.7</v>
      </c>
      <c r="K568" s="37">
        <f t="shared" si="187"/>
        <v>9612915</v>
      </c>
      <c r="L568" s="45">
        <v>0</v>
      </c>
      <c r="M568" s="45">
        <v>0</v>
      </c>
      <c r="N568" s="45">
        <v>0</v>
      </c>
      <c r="O568" s="49">
        <v>9612915</v>
      </c>
      <c r="P568" s="45">
        <f t="shared" si="188"/>
        <v>9806.095072936856</v>
      </c>
      <c r="Q568" s="51">
        <v>9673</v>
      </c>
      <c r="R568" s="74" t="s">
        <v>97</v>
      </c>
      <c r="S568" s="58"/>
      <c r="T568" s="16"/>
      <c r="U568" s="16"/>
    </row>
    <row r="569" spans="1:21" s="15" customFormat="1" ht="22.9" customHeight="1" x14ac:dyDescent="0.25">
      <c r="A569" s="151" t="s">
        <v>1617</v>
      </c>
      <c r="B569" s="46" t="s">
        <v>934</v>
      </c>
      <c r="C569" s="156">
        <v>1952</v>
      </c>
      <c r="D569" s="156" t="s">
        <v>239</v>
      </c>
      <c r="E569" s="156" t="s">
        <v>20</v>
      </c>
      <c r="F569" s="156">
        <v>2</v>
      </c>
      <c r="G569" s="156">
        <v>2</v>
      </c>
      <c r="H569" s="97">
        <v>615.4</v>
      </c>
      <c r="I569" s="49">
        <v>0</v>
      </c>
      <c r="J569" s="49">
        <v>570.79999999999995</v>
      </c>
      <c r="K569" s="37">
        <f t="shared" si="187"/>
        <v>2195600</v>
      </c>
      <c r="L569" s="45">
        <v>0</v>
      </c>
      <c r="M569" s="45">
        <v>0</v>
      </c>
      <c r="N569" s="45">
        <v>0</v>
      </c>
      <c r="O569" s="49">
        <v>2195600</v>
      </c>
      <c r="P569" s="45">
        <f t="shared" si="188"/>
        <v>3567.7608059798508</v>
      </c>
      <c r="Q569" s="51">
        <v>9673</v>
      </c>
      <c r="R569" s="74" t="s">
        <v>95</v>
      </c>
      <c r="S569" s="58"/>
      <c r="T569" s="16"/>
      <c r="U569" s="16"/>
    </row>
    <row r="570" spans="1:21" s="15" customFormat="1" ht="22.9" customHeight="1" x14ac:dyDescent="0.25">
      <c r="A570" s="151" t="s">
        <v>1618</v>
      </c>
      <c r="B570" s="46" t="s">
        <v>930</v>
      </c>
      <c r="C570" s="156">
        <v>1961</v>
      </c>
      <c r="D570" s="156" t="s">
        <v>239</v>
      </c>
      <c r="E570" s="156" t="s">
        <v>20</v>
      </c>
      <c r="F570" s="156">
        <v>2</v>
      </c>
      <c r="G570" s="156">
        <v>2</v>
      </c>
      <c r="H570" s="97">
        <v>590.44000000000005</v>
      </c>
      <c r="I570" s="49">
        <v>0</v>
      </c>
      <c r="J570" s="49">
        <v>544.79999999999995</v>
      </c>
      <c r="K570" s="37">
        <f t="shared" si="187"/>
        <v>5859680</v>
      </c>
      <c r="L570" s="45">
        <v>0</v>
      </c>
      <c r="M570" s="45">
        <v>0</v>
      </c>
      <c r="N570" s="45">
        <v>0</v>
      </c>
      <c r="O570" s="49">
        <v>5859680</v>
      </c>
      <c r="P570" s="45">
        <f t="shared" si="188"/>
        <v>9924.259873992276</v>
      </c>
      <c r="Q570" s="51">
        <v>9673</v>
      </c>
      <c r="R570" s="74" t="s">
        <v>95</v>
      </c>
      <c r="S570" s="58"/>
      <c r="T570" s="16"/>
      <c r="U570" s="16"/>
    </row>
    <row r="571" spans="1:21" s="15" customFormat="1" ht="22.9" customHeight="1" x14ac:dyDescent="0.25">
      <c r="A571" s="151" t="s">
        <v>1619</v>
      </c>
      <c r="B571" s="46" t="s">
        <v>931</v>
      </c>
      <c r="C571" s="156">
        <v>1965</v>
      </c>
      <c r="D571" s="156" t="s">
        <v>239</v>
      </c>
      <c r="E571" s="156" t="s">
        <v>20</v>
      </c>
      <c r="F571" s="156">
        <v>2</v>
      </c>
      <c r="G571" s="156">
        <v>2</v>
      </c>
      <c r="H571" s="97">
        <v>589.6</v>
      </c>
      <c r="I571" s="49">
        <v>0</v>
      </c>
      <c r="J571" s="49">
        <v>541.20000000000005</v>
      </c>
      <c r="K571" s="37">
        <f t="shared" si="187"/>
        <v>5850200</v>
      </c>
      <c r="L571" s="45">
        <v>0</v>
      </c>
      <c r="M571" s="45">
        <v>0</v>
      </c>
      <c r="N571" s="45">
        <v>0</v>
      </c>
      <c r="O571" s="49">
        <v>5850200</v>
      </c>
      <c r="P571" s="45">
        <f t="shared" si="188"/>
        <v>9922.3202170963359</v>
      </c>
      <c r="Q571" s="51">
        <v>9673</v>
      </c>
      <c r="R571" s="74" t="s">
        <v>96</v>
      </c>
      <c r="S571" s="58"/>
      <c r="T571" s="16"/>
      <c r="U571" s="16"/>
    </row>
    <row r="572" spans="1:21" s="15" customFormat="1" ht="36" customHeight="1" x14ac:dyDescent="0.25">
      <c r="A572" s="151" t="s">
        <v>1620</v>
      </c>
      <c r="B572" s="46" t="s">
        <v>2234</v>
      </c>
      <c r="C572" s="156">
        <v>1964</v>
      </c>
      <c r="D572" s="156" t="s">
        <v>239</v>
      </c>
      <c r="E572" s="156" t="s">
        <v>20</v>
      </c>
      <c r="F572" s="156">
        <v>2</v>
      </c>
      <c r="G572" s="156">
        <v>2</v>
      </c>
      <c r="H572" s="97">
        <v>576.47</v>
      </c>
      <c r="I572" s="49">
        <v>0</v>
      </c>
      <c r="J572" s="49">
        <v>528.07000000000005</v>
      </c>
      <c r="K572" s="37">
        <f>SUM(L572:O572)</f>
        <v>2930532</v>
      </c>
      <c r="L572" s="45">
        <v>0</v>
      </c>
      <c r="M572" s="45">
        <v>0</v>
      </c>
      <c r="N572" s="45">
        <v>0</v>
      </c>
      <c r="O572" s="49">
        <v>2930532</v>
      </c>
      <c r="P572" s="45">
        <f t="shared" ref="P572" si="189">K572/H572</f>
        <v>5083.5811056950051</v>
      </c>
      <c r="Q572" s="51">
        <v>9673</v>
      </c>
      <c r="R572" s="74" t="s">
        <v>95</v>
      </c>
      <c r="S572" s="58"/>
      <c r="T572" s="16"/>
      <c r="U572" s="16"/>
    </row>
    <row r="573" spans="1:21" s="15" customFormat="1" ht="22.9" customHeight="1" x14ac:dyDescent="0.25">
      <c r="A573" s="151" t="s">
        <v>1621</v>
      </c>
      <c r="B573" s="46" t="s">
        <v>935</v>
      </c>
      <c r="C573" s="156">
        <v>1966</v>
      </c>
      <c r="D573" s="156" t="s">
        <v>239</v>
      </c>
      <c r="E573" s="156" t="s">
        <v>20</v>
      </c>
      <c r="F573" s="156">
        <v>2</v>
      </c>
      <c r="G573" s="156">
        <v>2</v>
      </c>
      <c r="H573" s="97">
        <v>560.5</v>
      </c>
      <c r="I573" s="49">
        <v>0</v>
      </c>
      <c r="J573" s="49">
        <v>510.5</v>
      </c>
      <c r="K573" s="37">
        <f t="shared" si="187"/>
        <v>5604325</v>
      </c>
      <c r="L573" s="45">
        <v>0</v>
      </c>
      <c r="M573" s="45">
        <v>0</v>
      </c>
      <c r="N573" s="45">
        <v>0</v>
      </c>
      <c r="O573" s="49">
        <v>5604325</v>
      </c>
      <c r="P573" s="45">
        <f t="shared" si="188"/>
        <v>9998.7957181088314</v>
      </c>
      <c r="Q573" s="51">
        <v>9673</v>
      </c>
      <c r="R573" s="74" t="s">
        <v>97</v>
      </c>
      <c r="S573" s="58"/>
      <c r="T573" s="16"/>
      <c r="U573" s="16"/>
    </row>
    <row r="574" spans="1:21" s="129" customFormat="1" ht="22.9" customHeight="1" x14ac:dyDescent="0.25">
      <c r="A574" s="151" t="s">
        <v>1622</v>
      </c>
      <c r="B574" s="152" t="s">
        <v>2219</v>
      </c>
      <c r="C574" s="153">
        <v>1952</v>
      </c>
      <c r="D574" s="153" t="s">
        <v>239</v>
      </c>
      <c r="E574" s="153" t="s">
        <v>20</v>
      </c>
      <c r="F574" s="154">
        <v>2</v>
      </c>
      <c r="G574" s="154">
        <v>1</v>
      </c>
      <c r="H574" s="131">
        <v>334.8</v>
      </c>
      <c r="I574" s="131">
        <v>0</v>
      </c>
      <c r="J574" s="131">
        <v>258.60000000000002</v>
      </c>
      <c r="K574" s="37">
        <f>SUM(L574:O574)</f>
        <v>234360</v>
      </c>
      <c r="L574" s="95">
        <v>0</v>
      </c>
      <c r="M574" s="95">
        <v>0</v>
      </c>
      <c r="N574" s="95">
        <v>0</v>
      </c>
      <c r="O574" s="45">
        <v>234360</v>
      </c>
      <c r="P574" s="51">
        <f>K574/H574</f>
        <v>700</v>
      </c>
      <c r="Q574" s="37">
        <v>9673</v>
      </c>
      <c r="R574" s="57" t="s">
        <v>95</v>
      </c>
      <c r="S574" s="128"/>
      <c r="T574" s="128"/>
      <c r="U574" s="128"/>
    </row>
    <row r="575" spans="1:21" s="15" customFormat="1" ht="22.9" customHeight="1" x14ac:dyDescent="0.25">
      <c r="A575" s="151" t="s">
        <v>1623</v>
      </c>
      <c r="B575" s="46" t="s">
        <v>936</v>
      </c>
      <c r="C575" s="156">
        <v>1964</v>
      </c>
      <c r="D575" s="156" t="s">
        <v>239</v>
      </c>
      <c r="E575" s="156" t="s">
        <v>20</v>
      </c>
      <c r="F575" s="156">
        <v>2</v>
      </c>
      <c r="G575" s="156">
        <v>2</v>
      </c>
      <c r="H575" s="97">
        <v>397</v>
      </c>
      <c r="I575" s="49">
        <v>0</v>
      </c>
      <c r="J575" s="49">
        <v>356.4</v>
      </c>
      <c r="K575" s="37">
        <f t="shared" si="187"/>
        <v>1118830</v>
      </c>
      <c r="L575" s="45">
        <v>0</v>
      </c>
      <c r="M575" s="45">
        <v>0</v>
      </c>
      <c r="N575" s="45">
        <v>0</v>
      </c>
      <c r="O575" s="49">
        <v>1118830</v>
      </c>
      <c r="P575" s="45">
        <f t="shared" si="188"/>
        <v>2818.2115869017634</v>
      </c>
      <c r="Q575" s="51">
        <v>9673</v>
      </c>
      <c r="R575" s="74" t="s">
        <v>95</v>
      </c>
      <c r="S575" s="58"/>
      <c r="T575" s="16"/>
      <c r="U575" s="16"/>
    </row>
    <row r="576" spans="1:21" s="129" customFormat="1" ht="22.9" customHeight="1" x14ac:dyDescent="0.25">
      <c r="A576" s="151" t="s">
        <v>1624</v>
      </c>
      <c r="B576" s="152" t="s">
        <v>2220</v>
      </c>
      <c r="C576" s="153">
        <v>1958</v>
      </c>
      <c r="D576" s="149" t="s">
        <v>239</v>
      </c>
      <c r="E576" s="153" t="s">
        <v>2221</v>
      </c>
      <c r="F576" s="153">
        <v>2</v>
      </c>
      <c r="G576" s="153">
        <v>1</v>
      </c>
      <c r="H576" s="102">
        <v>476.8</v>
      </c>
      <c r="I576" s="102">
        <v>0</v>
      </c>
      <c r="J576" s="102">
        <v>362.8</v>
      </c>
      <c r="K576" s="37">
        <f t="shared" ref="K576" si="190">SUM(L576:O576)</f>
        <v>333760</v>
      </c>
      <c r="L576" s="19">
        <v>0</v>
      </c>
      <c r="M576" s="19">
        <v>0</v>
      </c>
      <c r="N576" s="19">
        <v>0</v>
      </c>
      <c r="O576" s="48">
        <v>333760</v>
      </c>
      <c r="P576" s="51">
        <f t="shared" si="188"/>
        <v>700</v>
      </c>
      <c r="Q576" s="37">
        <v>9673</v>
      </c>
      <c r="R576" s="73" t="s">
        <v>95</v>
      </c>
      <c r="S576" s="128"/>
      <c r="T576" s="128"/>
      <c r="U576" s="128"/>
    </row>
    <row r="577" spans="1:21" s="15" customFormat="1" ht="22.9" customHeight="1" x14ac:dyDescent="0.25">
      <c r="A577" s="151" t="s">
        <v>1625</v>
      </c>
      <c r="B577" s="46" t="s">
        <v>937</v>
      </c>
      <c r="C577" s="156">
        <v>1990</v>
      </c>
      <c r="D577" s="156" t="s">
        <v>239</v>
      </c>
      <c r="E577" s="156" t="s">
        <v>290</v>
      </c>
      <c r="F577" s="156">
        <v>4</v>
      </c>
      <c r="G577" s="156">
        <v>4</v>
      </c>
      <c r="H577" s="97">
        <v>2228</v>
      </c>
      <c r="I577" s="49">
        <v>0</v>
      </c>
      <c r="J577" s="49">
        <v>1947.8</v>
      </c>
      <c r="K577" s="37">
        <f t="shared" si="187"/>
        <v>6606600</v>
      </c>
      <c r="L577" s="45">
        <v>0</v>
      </c>
      <c r="M577" s="45">
        <v>0</v>
      </c>
      <c r="N577" s="45">
        <v>0</v>
      </c>
      <c r="O577" s="49">
        <v>6606600</v>
      </c>
      <c r="P577" s="45">
        <f t="shared" si="188"/>
        <v>2965.2603231597845</v>
      </c>
      <c r="Q577" s="51">
        <v>9673</v>
      </c>
      <c r="R577" s="74" t="s">
        <v>97</v>
      </c>
      <c r="S577" s="58"/>
      <c r="T577" s="16"/>
      <c r="U577" s="16"/>
    </row>
    <row r="578" spans="1:21" s="15" customFormat="1" ht="22.9" customHeight="1" x14ac:dyDescent="0.25">
      <c r="A578" s="151" t="s">
        <v>1626</v>
      </c>
      <c r="B578" s="46" t="s">
        <v>938</v>
      </c>
      <c r="C578" s="156">
        <v>1964</v>
      </c>
      <c r="D578" s="156" t="s">
        <v>239</v>
      </c>
      <c r="E578" s="156" t="s">
        <v>20</v>
      </c>
      <c r="F578" s="156">
        <v>2</v>
      </c>
      <c r="G578" s="156">
        <v>2</v>
      </c>
      <c r="H578" s="97">
        <v>601.9</v>
      </c>
      <c r="I578" s="49">
        <v>0</v>
      </c>
      <c r="J578" s="49">
        <v>532.6</v>
      </c>
      <c r="K578" s="37">
        <f t="shared" si="187"/>
        <v>5907830</v>
      </c>
      <c r="L578" s="45">
        <v>0</v>
      </c>
      <c r="M578" s="45">
        <v>0</v>
      </c>
      <c r="N578" s="45">
        <v>0</v>
      </c>
      <c r="O578" s="49">
        <v>5907830</v>
      </c>
      <c r="P578" s="45">
        <f t="shared" si="188"/>
        <v>9815.3015451071606</v>
      </c>
      <c r="Q578" s="51">
        <v>9673</v>
      </c>
      <c r="R578" s="74" t="s">
        <v>96</v>
      </c>
      <c r="S578" s="58"/>
      <c r="T578" s="16"/>
      <c r="U578" s="16"/>
    </row>
    <row r="579" spans="1:21" s="15" customFormat="1" ht="22.9" customHeight="1" x14ac:dyDescent="0.25">
      <c r="A579" s="151" t="s">
        <v>1627</v>
      </c>
      <c r="B579" s="46" t="s">
        <v>939</v>
      </c>
      <c r="C579" s="156">
        <v>1964</v>
      </c>
      <c r="D579" s="156" t="s">
        <v>239</v>
      </c>
      <c r="E579" s="156" t="s">
        <v>20</v>
      </c>
      <c r="F579" s="156">
        <v>2</v>
      </c>
      <c r="G579" s="156">
        <v>2</v>
      </c>
      <c r="H579" s="97">
        <v>429.2</v>
      </c>
      <c r="I579" s="49">
        <v>0</v>
      </c>
      <c r="J579" s="49">
        <v>390</v>
      </c>
      <c r="K579" s="37">
        <f t="shared" si="187"/>
        <v>4328240</v>
      </c>
      <c r="L579" s="45">
        <v>0</v>
      </c>
      <c r="M579" s="45">
        <v>0</v>
      </c>
      <c r="N579" s="45">
        <v>0</v>
      </c>
      <c r="O579" s="49">
        <v>4328240</v>
      </c>
      <c r="P579" s="45">
        <f t="shared" si="188"/>
        <v>10084.43616029823</v>
      </c>
      <c r="Q579" s="51">
        <v>9673</v>
      </c>
      <c r="R579" s="74" t="s">
        <v>96</v>
      </c>
      <c r="S579" s="58"/>
      <c r="T579" s="16"/>
      <c r="U579" s="16"/>
    </row>
    <row r="580" spans="1:21" s="15" customFormat="1" ht="22.9" customHeight="1" x14ac:dyDescent="0.25">
      <c r="A580" s="151" t="s">
        <v>1628</v>
      </c>
      <c r="B580" s="46" t="s">
        <v>940</v>
      </c>
      <c r="C580" s="156">
        <v>1976</v>
      </c>
      <c r="D580" s="156">
        <v>2021</v>
      </c>
      <c r="E580" s="156" t="s">
        <v>20</v>
      </c>
      <c r="F580" s="156">
        <v>2</v>
      </c>
      <c r="G580" s="156">
        <v>2</v>
      </c>
      <c r="H580" s="97">
        <v>801.3</v>
      </c>
      <c r="I580" s="49">
        <v>0</v>
      </c>
      <c r="J580" s="49">
        <v>742.1</v>
      </c>
      <c r="K580" s="37">
        <f t="shared" si="187"/>
        <v>1502275</v>
      </c>
      <c r="L580" s="45">
        <v>0</v>
      </c>
      <c r="M580" s="45">
        <v>0</v>
      </c>
      <c r="N580" s="45">
        <v>0</v>
      </c>
      <c r="O580" s="49">
        <v>1502275</v>
      </c>
      <c r="P580" s="45">
        <f t="shared" si="188"/>
        <v>1874.7972045426184</v>
      </c>
      <c r="Q580" s="51">
        <v>9673</v>
      </c>
      <c r="R580" s="74" t="s">
        <v>97</v>
      </c>
      <c r="S580" s="58"/>
      <c r="T580" s="16"/>
      <c r="U580" s="16"/>
    </row>
    <row r="581" spans="1:21" s="15" customFormat="1" ht="22.9" customHeight="1" x14ac:dyDescent="0.25">
      <c r="A581" s="151" t="s">
        <v>1629</v>
      </c>
      <c r="B581" s="46" t="s">
        <v>941</v>
      </c>
      <c r="C581" s="156">
        <v>1965</v>
      </c>
      <c r="D581" s="156" t="s">
        <v>239</v>
      </c>
      <c r="E581" s="156" t="s">
        <v>20</v>
      </c>
      <c r="F581" s="156">
        <v>2</v>
      </c>
      <c r="G581" s="156">
        <v>3</v>
      </c>
      <c r="H581" s="97">
        <v>564.1</v>
      </c>
      <c r="I581" s="49">
        <v>0</v>
      </c>
      <c r="J581" s="49">
        <v>497.8</v>
      </c>
      <c r="K581" s="37">
        <f t="shared" si="187"/>
        <v>5608170</v>
      </c>
      <c r="L581" s="45">
        <v>0</v>
      </c>
      <c r="M581" s="45">
        <v>0</v>
      </c>
      <c r="N581" s="45">
        <v>0</v>
      </c>
      <c r="O581" s="49">
        <v>5608170</v>
      </c>
      <c r="P581" s="45">
        <f t="shared" si="188"/>
        <v>9941.8010990959046</v>
      </c>
      <c r="Q581" s="51">
        <v>9673</v>
      </c>
      <c r="R581" s="74" t="s">
        <v>96</v>
      </c>
      <c r="S581" s="58"/>
      <c r="T581" s="16"/>
      <c r="U581" s="16"/>
    </row>
    <row r="582" spans="1:21" s="15" customFormat="1" ht="22.9" customHeight="1" x14ac:dyDescent="0.25">
      <c r="A582" s="151" t="s">
        <v>1630</v>
      </c>
      <c r="B582" s="46" t="s">
        <v>942</v>
      </c>
      <c r="C582" s="156">
        <v>1962</v>
      </c>
      <c r="D582" s="156" t="s">
        <v>239</v>
      </c>
      <c r="E582" s="156" t="s">
        <v>20</v>
      </c>
      <c r="F582" s="156">
        <v>2</v>
      </c>
      <c r="G582" s="156">
        <v>2</v>
      </c>
      <c r="H582" s="97">
        <v>405.32</v>
      </c>
      <c r="I582" s="49">
        <v>0</v>
      </c>
      <c r="J582" s="49">
        <v>354.12</v>
      </c>
      <c r="K582" s="37">
        <f t="shared" si="187"/>
        <v>4168844</v>
      </c>
      <c r="L582" s="45">
        <v>0</v>
      </c>
      <c r="M582" s="45">
        <v>0</v>
      </c>
      <c r="N582" s="45">
        <v>0</v>
      </c>
      <c r="O582" s="49">
        <v>4168844</v>
      </c>
      <c r="P582" s="45">
        <f t="shared" si="188"/>
        <v>10285.315306424554</v>
      </c>
      <c r="Q582" s="51">
        <v>9673</v>
      </c>
      <c r="R582" s="74" t="s">
        <v>95</v>
      </c>
      <c r="S582" s="58"/>
      <c r="T582" s="16"/>
      <c r="U582" s="16"/>
    </row>
    <row r="583" spans="1:21" s="15" customFormat="1" ht="34.9" customHeight="1" x14ac:dyDescent="0.25">
      <c r="A583" s="167" t="s">
        <v>2398</v>
      </c>
      <c r="B583" s="167"/>
      <c r="C583" s="167"/>
      <c r="D583" s="167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58"/>
      <c r="T583" s="16"/>
      <c r="U583" s="16"/>
    </row>
    <row r="584" spans="1:21" s="15" customFormat="1" ht="34.9" customHeight="1" x14ac:dyDescent="0.25">
      <c r="A584" s="166" t="s">
        <v>420</v>
      </c>
      <c r="B584" s="166"/>
      <c r="C584" s="148" t="s">
        <v>21</v>
      </c>
      <c r="D584" s="148" t="s">
        <v>21</v>
      </c>
      <c r="E584" s="148" t="s">
        <v>21</v>
      </c>
      <c r="F584" s="106" t="s">
        <v>21</v>
      </c>
      <c r="G584" s="106" t="s">
        <v>21</v>
      </c>
      <c r="H584" s="107">
        <f>SUM(H585:H586)</f>
        <v>916.19</v>
      </c>
      <c r="I584" s="107">
        <f t="shared" ref="I584:O584" si="191">SUM(I585:I586)</f>
        <v>0</v>
      </c>
      <c r="J584" s="107">
        <f t="shared" si="191"/>
        <v>825.25</v>
      </c>
      <c r="K584" s="107">
        <f t="shared" si="191"/>
        <v>10792114</v>
      </c>
      <c r="L584" s="107">
        <f t="shared" si="191"/>
        <v>0</v>
      </c>
      <c r="M584" s="107">
        <f t="shared" si="191"/>
        <v>0</v>
      </c>
      <c r="N584" s="107">
        <f t="shared" si="191"/>
        <v>0</v>
      </c>
      <c r="O584" s="107">
        <f t="shared" si="191"/>
        <v>10792114</v>
      </c>
      <c r="P584" s="34">
        <f>K584/H584</f>
        <v>11779.34052980277</v>
      </c>
      <c r="Q584" s="108" t="s">
        <v>21</v>
      </c>
      <c r="R584" s="109" t="s">
        <v>21</v>
      </c>
      <c r="S584" s="58"/>
      <c r="T584" s="16"/>
      <c r="U584" s="16"/>
    </row>
    <row r="585" spans="1:21" s="15" customFormat="1" ht="22.9" customHeight="1" x14ac:dyDescent="0.25">
      <c r="A585" s="74" t="s">
        <v>1631</v>
      </c>
      <c r="B585" s="46" t="s">
        <v>943</v>
      </c>
      <c r="C585" s="156">
        <v>1965</v>
      </c>
      <c r="D585" s="156" t="s">
        <v>239</v>
      </c>
      <c r="E585" s="156" t="s">
        <v>20</v>
      </c>
      <c r="F585" s="156">
        <v>2</v>
      </c>
      <c r="G585" s="156">
        <v>1</v>
      </c>
      <c r="H585" s="49">
        <v>307.5</v>
      </c>
      <c r="I585" s="49">
        <v>0</v>
      </c>
      <c r="J585" s="49">
        <v>286.75</v>
      </c>
      <c r="K585" s="37">
        <f t="shared" ref="K585:K586" si="192">SUM(L585:O585)</f>
        <v>3822080</v>
      </c>
      <c r="L585" s="45">
        <v>0</v>
      </c>
      <c r="M585" s="45">
        <v>0</v>
      </c>
      <c r="N585" s="45">
        <v>0</v>
      </c>
      <c r="O585" s="49">
        <v>3822080</v>
      </c>
      <c r="P585" s="45">
        <f t="shared" ref="P585:P586" si="193">K585/H585</f>
        <v>12429.528455284553</v>
      </c>
      <c r="Q585" s="51">
        <v>9673</v>
      </c>
      <c r="R585" s="74" t="s">
        <v>95</v>
      </c>
      <c r="S585" s="58"/>
      <c r="T585" s="16"/>
      <c r="U585" s="16"/>
    </row>
    <row r="586" spans="1:21" s="15" customFormat="1" ht="22.9" customHeight="1" x14ac:dyDescent="0.25">
      <c r="A586" s="74" t="s">
        <v>1632</v>
      </c>
      <c r="B586" s="46" t="s">
        <v>944</v>
      </c>
      <c r="C586" s="156">
        <v>1966</v>
      </c>
      <c r="D586" s="156" t="s">
        <v>239</v>
      </c>
      <c r="E586" s="156" t="s">
        <v>20</v>
      </c>
      <c r="F586" s="156">
        <v>2</v>
      </c>
      <c r="G586" s="156">
        <v>2</v>
      </c>
      <c r="H586" s="49">
        <v>608.69000000000005</v>
      </c>
      <c r="I586" s="49">
        <v>0</v>
      </c>
      <c r="J586" s="49">
        <v>538.5</v>
      </c>
      <c r="K586" s="37">
        <f t="shared" si="192"/>
        <v>6970034</v>
      </c>
      <c r="L586" s="45">
        <v>0</v>
      </c>
      <c r="M586" s="45">
        <v>0</v>
      </c>
      <c r="N586" s="45">
        <v>0</v>
      </c>
      <c r="O586" s="49">
        <v>6970034</v>
      </c>
      <c r="P586" s="45">
        <f t="shared" si="193"/>
        <v>11450.876472424387</v>
      </c>
      <c r="Q586" s="51">
        <v>9673</v>
      </c>
      <c r="R586" s="74" t="s">
        <v>95</v>
      </c>
      <c r="S586" s="58"/>
      <c r="T586" s="16"/>
      <c r="U586" s="16"/>
    </row>
    <row r="587" spans="1:21" s="15" customFormat="1" ht="34.9" customHeight="1" x14ac:dyDescent="0.25">
      <c r="A587" s="167" t="s">
        <v>2399</v>
      </c>
      <c r="B587" s="167"/>
      <c r="C587" s="167"/>
      <c r="D587" s="167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58"/>
      <c r="T587" s="16"/>
      <c r="U587" s="16"/>
    </row>
    <row r="588" spans="1:21" s="15" customFormat="1" ht="34.9" customHeight="1" x14ac:dyDescent="0.25">
      <c r="A588" s="166" t="s">
        <v>85</v>
      </c>
      <c r="B588" s="166"/>
      <c r="C588" s="148" t="s">
        <v>21</v>
      </c>
      <c r="D588" s="148" t="s">
        <v>21</v>
      </c>
      <c r="E588" s="148" t="s">
        <v>21</v>
      </c>
      <c r="F588" s="106" t="s">
        <v>21</v>
      </c>
      <c r="G588" s="106" t="s">
        <v>21</v>
      </c>
      <c r="H588" s="107">
        <f>SUM(H589:H592)</f>
        <v>2614.4</v>
      </c>
      <c r="I588" s="107">
        <f t="shared" ref="I588:O588" si="194">SUM(I589:I592)</f>
        <v>570.4</v>
      </c>
      <c r="J588" s="107">
        <f t="shared" si="194"/>
        <v>1828</v>
      </c>
      <c r="K588" s="107">
        <f t="shared" si="194"/>
        <v>14834005</v>
      </c>
      <c r="L588" s="107">
        <f t="shared" si="194"/>
        <v>0</v>
      </c>
      <c r="M588" s="107">
        <f t="shared" si="194"/>
        <v>0</v>
      </c>
      <c r="N588" s="107">
        <f t="shared" si="194"/>
        <v>0</v>
      </c>
      <c r="O588" s="107">
        <f t="shared" si="194"/>
        <v>14834005</v>
      </c>
      <c r="P588" s="34">
        <f>K588/H588</f>
        <v>5673.961520807833</v>
      </c>
      <c r="Q588" s="108" t="s">
        <v>21</v>
      </c>
      <c r="R588" s="109" t="s">
        <v>21</v>
      </c>
      <c r="S588" s="58"/>
      <c r="T588" s="16"/>
      <c r="U588" s="16"/>
    </row>
    <row r="589" spans="1:21" s="15" customFormat="1" ht="22.9" customHeight="1" x14ac:dyDescent="0.25">
      <c r="A589" s="74" t="s">
        <v>1633</v>
      </c>
      <c r="B589" s="46" t="s">
        <v>945</v>
      </c>
      <c r="C589" s="156">
        <v>1966</v>
      </c>
      <c r="D589" s="156" t="s">
        <v>239</v>
      </c>
      <c r="E589" s="156" t="s">
        <v>22</v>
      </c>
      <c r="F589" s="156">
        <v>2</v>
      </c>
      <c r="G589" s="156">
        <v>2</v>
      </c>
      <c r="H589" s="49">
        <v>739.2</v>
      </c>
      <c r="I589" s="49">
        <v>255.2</v>
      </c>
      <c r="J589" s="49">
        <v>484</v>
      </c>
      <c r="K589" s="37">
        <f t="shared" ref="K589:K592" si="195">SUM(L589:O589)</f>
        <v>4306422.5</v>
      </c>
      <c r="L589" s="45">
        <v>0</v>
      </c>
      <c r="M589" s="45">
        <v>0</v>
      </c>
      <c r="N589" s="45">
        <v>0</v>
      </c>
      <c r="O589" s="49">
        <v>4306422.5</v>
      </c>
      <c r="P589" s="45">
        <f t="shared" ref="P589:P592" si="196">K589/H589</f>
        <v>5825.7880140692641</v>
      </c>
      <c r="Q589" s="51">
        <v>9673</v>
      </c>
      <c r="R589" s="74" t="s">
        <v>96</v>
      </c>
      <c r="S589" s="58"/>
      <c r="T589" s="16"/>
      <c r="U589" s="16"/>
    </row>
    <row r="590" spans="1:21" s="15" customFormat="1" ht="22.9" customHeight="1" x14ac:dyDescent="0.25">
      <c r="A590" s="74" t="s">
        <v>1634</v>
      </c>
      <c r="B590" s="46" t="s">
        <v>946</v>
      </c>
      <c r="C590" s="156">
        <v>1964</v>
      </c>
      <c r="D590" s="156" t="s">
        <v>239</v>
      </c>
      <c r="E590" s="156" t="s">
        <v>20</v>
      </c>
      <c r="F590" s="156">
        <v>2</v>
      </c>
      <c r="G590" s="156">
        <v>2</v>
      </c>
      <c r="H590" s="49">
        <v>460</v>
      </c>
      <c r="I590" s="49">
        <v>0</v>
      </c>
      <c r="J590" s="49">
        <v>460</v>
      </c>
      <c r="K590" s="37">
        <f t="shared" si="195"/>
        <v>908000</v>
      </c>
      <c r="L590" s="45">
        <v>0</v>
      </c>
      <c r="M590" s="45">
        <v>0</v>
      </c>
      <c r="N590" s="45">
        <v>0</v>
      </c>
      <c r="O590" s="49">
        <v>908000</v>
      </c>
      <c r="P590" s="45">
        <f t="shared" si="196"/>
        <v>1973.9130434782608</v>
      </c>
      <c r="Q590" s="51">
        <v>9673</v>
      </c>
      <c r="R590" s="74" t="s">
        <v>96</v>
      </c>
      <c r="S590" s="58"/>
      <c r="T590" s="16"/>
      <c r="U590" s="16"/>
    </row>
    <row r="591" spans="1:21" s="15" customFormat="1" ht="22.9" customHeight="1" x14ac:dyDescent="0.25">
      <c r="A591" s="74" t="s">
        <v>1635</v>
      </c>
      <c r="B591" s="46" t="s">
        <v>947</v>
      </c>
      <c r="C591" s="156">
        <v>1964</v>
      </c>
      <c r="D591" s="156" t="s">
        <v>239</v>
      </c>
      <c r="E591" s="156" t="s">
        <v>20</v>
      </c>
      <c r="F591" s="156">
        <v>2</v>
      </c>
      <c r="G591" s="156">
        <v>2</v>
      </c>
      <c r="H591" s="49">
        <v>676</v>
      </c>
      <c r="I591" s="49">
        <v>60</v>
      </c>
      <c r="J591" s="49">
        <v>400</v>
      </c>
      <c r="K591" s="37">
        <f t="shared" si="195"/>
        <v>5313160</v>
      </c>
      <c r="L591" s="45">
        <v>0</v>
      </c>
      <c r="M591" s="45">
        <v>0</v>
      </c>
      <c r="N591" s="45">
        <v>0</v>
      </c>
      <c r="O591" s="49">
        <v>5313160</v>
      </c>
      <c r="P591" s="45">
        <f t="shared" si="196"/>
        <v>7859.7041420118339</v>
      </c>
      <c r="Q591" s="51">
        <v>9673</v>
      </c>
      <c r="R591" s="74" t="s">
        <v>96</v>
      </c>
      <c r="S591" s="58"/>
      <c r="T591" s="16"/>
      <c r="U591" s="16"/>
    </row>
    <row r="592" spans="1:21" s="15" customFormat="1" ht="22.9" customHeight="1" x14ac:dyDescent="0.25">
      <c r="A592" s="74" t="s">
        <v>1636</v>
      </c>
      <c r="B592" s="46" t="s">
        <v>948</v>
      </c>
      <c r="C592" s="156">
        <v>1966</v>
      </c>
      <c r="D592" s="156" t="s">
        <v>239</v>
      </c>
      <c r="E592" s="156" t="s">
        <v>22</v>
      </c>
      <c r="F592" s="156">
        <v>2</v>
      </c>
      <c r="G592" s="156">
        <v>2</v>
      </c>
      <c r="H592" s="49">
        <v>739.2</v>
      </c>
      <c r="I592" s="49">
        <v>255.2</v>
      </c>
      <c r="J592" s="49">
        <v>484</v>
      </c>
      <c r="K592" s="37">
        <f t="shared" si="195"/>
        <v>4306422.5</v>
      </c>
      <c r="L592" s="45">
        <v>0</v>
      </c>
      <c r="M592" s="45">
        <v>0</v>
      </c>
      <c r="N592" s="45">
        <v>0</v>
      </c>
      <c r="O592" s="49">
        <v>4306422.5</v>
      </c>
      <c r="P592" s="45">
        <f t="shared" si="196"/>
        <v>5825.7880140692641</v>
      </c>
      <c r="Q592" s="51">
        <v>9673</v>
      </c>
      <c r="R592" s="74" t="s">
        <v>96</v>
      </c>
      <c r="S592" s="58"/>
      <c r="T592" s="16"/>
      <c r="U592" s="16"/>
    </row>
    <row r="593" spans="1:21" s="15" customFormat="1" ht="34.9" customHeight="1" x14ac:dyDescent="0.25">
      <c r="A593" s="167" t="s">
        <v>2400</v>
      </c>
      <c r="B593" s="167"/>
      <c r="C593" s="167"/>
      <c r="D593" s="167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58"/>
      <c r="T593" s="16"/>
      <c r="U593" s="16"/>
    </row>
    <row r="594" spans="1:21" s="15" customFormat="1" ht="34.9" customHeight="1" x14ac:dyDescent="0.25">
      <c r="A594" s="166" t="s">
        <v>419</v>
      </c>
      <c r="B594" s="166"/>
      <c r="C594" s="148" t="s">
        <v>21</v>
      </c>
      <c r="D594" s="148" t="s">
        <v>21</v>
      </c>
      <c r="E594" s="148" t="s">
        <v>21</v>
      </c>
      <c r="F594" s="106" t="s">
        <v>21</v>
      </c>
      <c r="G594" s="106" t="s">
        <v>21</v>
      </c>
      <c r="H594" s="107">
        <f>SUM(H595:H596)</f>
        <v>767.2</v>
      </c>
      <c r="I594" s="107">
        <f t="shared" ref="I594:O594" si="197">SUM(I595:I596)</f>
        <v>24</v>
      </c>
      <c r="J594" s="107">
        <f t="shared" si="197"/>
        <v>743.2</v>
      </c>
      <c r="K594" s="107">
        <f t="shared" si="197"/>
        <v>9551200</v>
      </c>
      <c r="L594" s="107">
        <f t="shared" si="197"/>
        <v>0</v>
      </c>
      <c r="M594" s="107">
        <f t="shared" si="197"/>
        <v>0</v>
      </c>
      <c r="N594" s="107">
        <f t="shared" si="197"/>
        <v>0</v>
      </c>
      <c r="O594" s="107">
        <f t="shared" si="197"/>
        <v>9551200</v>
      </c>
      <c r="P594" s="34">
        <f>K594/H594</f>
        <v>12449.426485922835</v>
      </c>
      <c r="Q594" s="108" t="s">
        <v>21</v>
      </c>
      <c r="R594" s="109" t="s">
        <v>21</v>
      </c>
      <c r="S594" s="58"/>
      <c r="T594" s="16"/>
      <c r="U594" s="16"/>
    </row>
    <row r="595" spans="1:21" s="15" customFormat="1" ht="25.15" customHeight="1" x14ac:dyDescent="0.25">
      <c r="A595" s="74" t="s">
        <v>1637</v>
      </c>
      <c r="B595" s="46" t="s">
        <v>949</v>
      </c>
      <c r="C595" s="156">
        <v>1962</v>
      </c>
      <c r="D595" s="156" t="s">
        <v>239</v>
      </c>
      <c r="E595" s="156" t="s">
        <v>20</v>
      </c>
      <c r="F595" s="156">
        <v>2</v>
      </c>
      <c r="G595" s="156">
        <v>2</v>
      </c>
      <c r="H595" s="49">
        <v>368.5</v>
      </c>
      <c r="I595" s="49">
        <v>12</v>
      </c>
      <c r="J595" s="49">
        <v>356.5</v>
      </c>
      <c r="K595" s="37">
        <f t="shared" ref="K595:K596" si="198">SUM(L595:O595)</f>
        <v>4634500</v>
      </c>
      <c r="L595" s="45">
        <v>0</v>
      </c>
      <c r="M595" s="45">
        <v>0</v>
      </c>
      <c r="N595" s="45">
        <v>0</v>
      </c>
      <c r="O595" s="49">
        <v>4634500</v>
      </c>
      <c r="P595" s="45">
        <f t="shared" ref="P595:P596" si="199">K595/H595</f>
        <v>12576.662143826323</v>
      </c>
      <c r="Q595" s="51">
        <v>9673</v>
      </c>
      <c r="R595" s="74" t="s">
        <v>95</v>
      </c>
      <c r="S595" s="58"/>
      <c r="T595" s="16"/>
      <c r="U595" s="16"/>
    </row>
    <row r="596" spans="1:21" s="15" customFormat="1" ht="25.15" customHeight="1" x14ac:dyDescent="0.25">
      <c r="A596" s="74" t="s">
        <v>1638</v>
      </c>
      <c r="B596" s="46" t="s">
        <v>950</v>
      </c>
      <c r="C596" s="156">
        <v>1966</v>
      </c>
      <c r="D596" s="156" t="s">
        <v>239</v>
      </c>
      <c r="E596" s="156" t="s">
        <v>20</v>
      </c>
      <c r="F596" s="156">
        <v>2</v>
      </c>
      <c r="G596" s="156">
        <v>2</v>
      </c>
      <c r="H596" s="49">
        <v>398.7</v>
      </c>
      <c r="I596" s="49">
        <v>12</v>
      </c>
      <c r="J596" s="49">
        <v>386.7</v>
      </c>
      <c r="K596" s="37">
        <f t="shared" si="198"/>
        <v>4916700</v>
      </c>
      <c r="L596" s="45">
        <v>0</v>
      </c>
      <c r="M596" s="45">
        <v>0</v>
      </c>
      <c r="N596" s="45">
        <v>0</v>
      </c>
      <c r="O596" s="49">
        <v>4916700</v>
      </c>
      <c r="P596" s="45">
        <f t="shared" si="199"/>
        <v>12331.828442437924</v>
      </c>
      <c r="Q596" s="51">
        <v>9673</v>
      </c>
      <c r="R596" s="74" t="s">
        <v>95</v>
      </c>
      <c r="S596" s="58"/>
      <c r="T596" s="16"/>
      <c r="U596" s="16"/>
    </row>
    <row r="597" spans="1:21" s="15" customFormat="1" ht="34.9" customHeight="1" x14ac:dyDescent="0.25">
      <c r="A597" s="167" t="s">
        <v>2401</v>
      </c>
      <c r="B597" s="167"/>
      <c r="C597" s="167"/>
      <c r="D597" s="167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58"/>
      <c r="T597" s="16"/>
      <c r="U597" s="16"/>
    </row>
    <row r="598" spans="1:21" s="15" customFormat="1" ht="34.9" customHeight="1" x14ac:dyDescent="0.25">
      <c r="A598" s="166" t="s">
        <v>49</v>
      </c>
      <c r="B598" s="166"/>
      <c r="C598" s="148" t="s">
        <v>21</v>
      </c>
      <c r="D598" s="148" t="s">
        <v>21</v>
      </c>
      <c r="E598" s="148" t="s">
        <v>21</v>
      </c>
      <c r="F598" s="106" t="s">
        <v>21</v>
      </c>
      <c r="G598" s="106" t="s">
        <v>21</v>
      </c>
      <c r="H598" s="107">
        <f>SUM(H600:H605)</f>
        <v>3900.35</v>
      </c>
      <c r="I598" s="107">
        <f t="shared" ref="I598:N598" si="200">SUM(I600:I605)</f>
        <v>1007.49</v>
      </c>
      <c r="J598" s="107">
        <f t="shared" si="200"/>
        <v>2387.38</v>
      </c>
      <c r="K598" s="107">
        <f t="shared" si="200"/>
        <v>42146352.5</v>
      </c>
      <c r="L598" s="107">
        <f t="shared" si="200"/>
        <v>0</v>
      </c>
      <c r="M598" s="107">
        <f t="shared" si="200"/>
        <v>0</v>
      </c>
      <c r="N598" s="107">
        <f t="shared" si="200"/>
        <v>0</v>
      </c>
      <c r="O598" s="107">
        <f>SUM(O599:O605)</f>
        <v>43796352.5</v>
      </c>
      <c r="P598" s="34">
        <f>K598/H598</f>
        <v>10805.787301139642</v>
      </c>
      <c r="Q598" s="108" t="s">
        <v>21</v>
      </c>
      <c r="R598" s="109" t="s">
        <v>21</v>
      </c>
      <c r="S598" s="58"/>
      <c r="T598" s="16"/>
      <c r="U598" s="16"/>
    </row>
    <row r="599" spans="1:21" s="15" customFormat="1" ht="34.9" customHeight="1" x14ac:dyDescent="0.25">
      <c r="A599" s="74" t="s">
        <v>1639</v>
      </c>
      <c r="B599" s="46" t="s">
        <v>2226</v>
      </c>
      <c r="C599" s="76">
        <v>1985</v>
      </c>
      <c r="D599" s="156" t="s">
        <v>239</v>
      </c>
      <c r="E599" s="156" t="s">
        <v>20</v>
      </c>
      <c r="F599" s="75">
        <v>2</v>
      </c>
      <c r="G599" s="75">
        <v>3</v>
      </c>
      <c r="H599" s="47">
        <v>1354.1</v>
      </c>
      <c r="I599" s="47">
        <v>0</v>
      </c>
      <c r="J599" s="47">
        <v>1354.1</v>
      </c>
      <c r="K599" s="47">
        <f>SUM(L599:O599)</f>
        <v>1650000</v>
      </c>
      <c r="L599" s="47">
        <v>0</v>
      </c>
      <c r="M599" s="47">
        <v>0</v>
      </c>
      <c r="N599" s="47">
        <v>0</v>
      </c>
      <c r="O599" s="47">
        <v>1650000</v>
      </c>
      <c r="P599" s="45">
        <f t="shared" ref="P599" si="201">K599/H599</f>
        <v>1218.5215272136475</v>
      </c>
      <c r="Q599" s="51">
        <v>9673</v>
      </c>
      <c r="R599" s="74" t="s">
        <v>96</v>
      </c>
      <c r="S599" s="90"/>
    </row>
    <row r="600" spans="1:21" s="15" customFormat="1" ht="25.15" customHeight="1" x14ac:dyDescent="0.25">
      <c r="A600" s="74" t="s">
        <v>1640</v>
      </c>
      <c r="B600" s="46" t="s">
        <v>951</v>
      </c>
      <c r="C600" s="156">
        <v>1966</v>
      </c>
      <c r="D600" s="156" t="s">
        <v>239</v>
      </c>
      <c r="E600" s="156" t="s">
        <v>20</v>
      </c>
      <c r="F600" s="156">
        <v>2</v>
      </c>
      <c r="G600" s="156">
        <v>2</v>
      </c>
      <c r="H600" s="49">
        <v>776.69</v>
      </c>
      <c r="I600" s="49">
        <v>244.46</v>
      </c>
      <c r="J600" s="49">
        <v>470.23</v>
      </c>
      <c r="K600" s="37">
        <f t="shared" ref="K600:K605" si="202">SUM(L600:O600)</f>
        <v>8041028.5</v>
      </c>
      <c r="L600" s="45">
        <v>0</v>
      </c>
      <c r="M600" s="45">
        <v>0</v>
      </c>
      <c r="N600" s="45">
        <v>0</v>
      </c>
      <c r="O600" s="49">
        <v>8041028.5</v>
      </c>
      <c r="P600" s="45">
        <f t="shared" ref="P600:P605" si="203">K600/H600</f>
        <v>10352.944546730356</v>
      </c>
      <c r="Q600" s="51">
        <v>9673</v>
      </c>
      <c r="R600" s="74" t="s">
        <v>97</v>
      </c>
      <c r="S600" s="58"/>
      <c r="T600" s="16"/>
      <c r="U600" s="16"/>
    </row>
    <row r="601" spans="1:21" s="15" customFormat="1" ht="25.15" customHeight="1" x14ac:dyDescent="0.25">
      <c r="A601" s="74" t="s">
        <v>1641</v>
      </c>
      <c r="B601" s="46" t="s">
        <v>952</v>
      </c>
      <c r="C601" s="156">
        <v>1965</v>
      </c>
      <c r="D601" s="156" t="s">
        <v>239</v>
      </c>
      <c r="E601" s="156" t="s">
        <v>20</v>
      </c>
      <c r="F601" s="156">
        <v>2</v>
      </c>
      <c r="G601" s="156">
        <v>2</v>
      </c>
      <c r="H601" s="49">
        <v>777.41</v>
      </c>
      <c r="I601" s="49">
        <v>234.94</v>
      </c>
      <c r="J601" s="49">
        <v>480.5</v>
      </c>
      <c r="K601" s="37">
        <f t="shared" si="202"/>
        <v>8042936.5</v>
      </c>
      <c r="L601" s="45">
        <v>0</v>
      </c>
      <c r="M601" s="45">
        <v>0</v>
      </c>
      <c r="N601" s="45">
        <v>0</v>
      </c>
      <c r="O601" s="49">
        <v>8042936.5</v>
      </c>
      <c r="P601" s="45">
        <f t="shared" si="203"/>
        <v>10345.810447511609</v>
      </c>
      <c r="Q601" s="51">
        <v>9673</v>
      </c>
      <c r="R601" s="74" t="s">
        <v>97</v>
      </c>
      <c r="S601" s="58"/>
      <c r="T601" s="16"/>
      <c r="U601" s="16"/>
    </row>
    <row r="602" spans="1:21" s="15" customFormat="1" ht="25.15" customHeight="1" x14ac:dyDescent="0.25">
      <c r="A602" s="74" t="s">
        <v>1642</v>
      </c>
      <c r="B602" s="46" t="s">
        <v>953</v>
      </c>
      <c r="C602" s="156">
        <v>1966</v>
      </c>
      <c r="D602" s="156" t="s">
        <v>239</v>
      </c>
      <c r="E602" s="156" t="s">
        <v>20</v>
      </c>
      <c r="F602" s="156">
        <v>2</v>
      </c>
      <c r="G602" s="156">
        <v>2</v>
      </c>
      <c r="H602" s="49">
        <v>804.29</v>
      </c>
      <c r="I602" s="49">
        <v>268.39999999999998</v>
      </c>
      <c r="J602" s="49">
        <v>474.08</v>
      </c>
      <c r="K602" s="37">
        <f t="shared" si="202"/>
        <v>8114168.5</v>
      </c>
      <c r="L602" s="45">
        <v>0</v>
      </c>
      <c r="M602" s="45">
        <v>0</v>
      </c>
      <c r="N602" s="45">
        <v>0</v>
      </c>
      <c r="O602" s="49">
        <v>8114168.5</v>
      </c>
      <c r="P602" s="45">
        <f t="shared" si="203"/>
        <v>10088.610451454078</v>
      </c>
      <c r="Q602" s="51">
        <v>9673</v>
      </c>
      <c r="R602" s="74" t="s">
        <v>97</v>
      </c>
      <c r="S602" s="58"/>
      <c r="T602" s="16"/>
      <c r="U602" s="16"/>
    </row>
    <row r="603" spans="1:21" s="15" customFormat="1" ht="25.15" customHeight="1" x14ac:dyDescent="0.25">
      <c r="A603" s="74" t="s">
        <v>2276</v>
      </c>
      <c r="B603" s="46" t="s">
        <v>954</v>
      </c>
      <c r="C603" s="156">
        <v>1966</v>
      </c>
      <c r="D603" s="156" t="s">
        <v>239</v>
      </c>
      <c r="E603" s="156" t="s">
        <v>20</v>
      </c>
      <c r="F603" s="156">
        <v>2</v>
      </c>
      <c r="G603" s="156">
        <v>2</v>
      </c>
      <c r="H603" s="49">
        <v>790.46</v>
      </c>
      <c r="I603" s="49">
        <v>259.69</v>
      </c>
      <c r="J603" s="49">
        <v>468.77</v>
      </c>
      <c r="K603" s="37">
        <f t="shared" si="202"/>
        <v>8077519</v>
      </c>
      <c r="L603" s="45">
        <v>0</v>
      </c>
      <c r="M603" s="45">
        <v>0</v>
      </c>
      <c r="N603" s="45">
        <v>0</v>
      </c>
      <c r="O603" s="49">
        <v>8077519</v>
      </c>
      <c r="P603" s="45">
        <f t="shared" si="203"/>
        <v>10218.757432381144</v>
      </c>
      <c r="Q603" s="51">
        <v>9673</v>
      </c>
      <c r="R603" s="74" t="s">
        <v>97</v>
      </c>
      <c r="S603" s="58"/>
      <c r="T603" s="16"/>
      <c r="U603" s="16"/>
    </row>
    <row r="604" spans="1:21" s="15" customFormat="1" ht="25.15" customHeight="1" x14ac:dyDescent="0.25">
      <c r="A604" s="74" t="s">
        <v>1643</v>
      </c>
      <c r="B604" s="46" t="s">
        <v>955</v>
      </c>
      <c r="C604" s="156">
        <v>1964</v>
      </c>
      <c r="D604" s="156" t="s">
        <v>239</v>
      </c>
      <c r="E604" s="156" t="s">
        <v>20</v>
      </c>
      <c r="F604" s="156">
        <v>2</v>
      </c>
      <c r="G604" s="156">
        <v>2</v>
      </c>
      <c r="H604" s="49">
        <v>372.7</v>
      </c>
      <c r="I604" s="49">
        <v>0</v>
      </c>
      <c r="J604" s="49">
        <v>246.9</v>
      </c>
      <c r="K604" s="37">
        <f t="shared" si="202"/>
        <v>4927420</v>
      </c>
      <c r="L604" s="45">
        <v>0</v>
      </c>
      <c r="M604" s="45">
        <v>0</v>
      </c>
      <c r="N604" s="45">
        <v>0</v>
      </c>
      <c r="O604" s="49">
        <v>4927420</v>
      </c>
      <c r="P604" s="45">
        <f t="shared" si="203"/>
        <v>13220.874698148646</v>
      </c>
      <c r="Q604" s="51">
        <v>9673</v>
      </c>
      <c r="R604" s="74" t="s">
        <v>96</v>
      </c>
      <c r="S604" s="58"/>
      <c r="T604" s="16"/>
      <c r="U604" s="16"/>
    </row>
    <row r="605" spans="1:21" s="15" customFormat="1" ht="25.15" customHeight="1" x14ac:dyDescent="0.25">
      <c r="A605" s="74" t="s">
        <v>1644</v>
      </c>
      <c r="B605" s="46" t="s">
        <v>956</v>
      </c>
      <c r="C605" s="156">
        <v>1964</v>
      </c>
      <c r="D605" s="156" t="s">
        <v>239</v>
      </c>
      <c r="E605" s="156" t="s">
        <v>20</v>
      </c>
      <c r="F605" s="156">
        <v>2</v>
      </c>
      <c r="G605" s="156">
        <v>2</v>
      </c>
      <c r="H605" s="49">
        <v>378.8</v>
      </c>
      <c r="I605" s="49">
        <v>0</v>
      </c>
      <c r="J605" s="49">
        <v>246.9</v>
      </c>
      <c r="K605" s="37">
        <f t="shared" si="202"/>
        <v>4943280</v>
      </c>
      <c r="L605" s="45">
        <v>0</v>
      </c>
      <c r="M605" s="45">
        <v>0</v>
      </c>
      <c r="N605" s="45">
        <v>0</v>
      </c>
      <c r="O605" s="49">
        <v>4943280</v>
      </c>
      <c r="P605" s="45">
        <f t="shared" si="203"/>
        <v>13049.841605068637</v>
      </c>
      <c r="Q605" s="51">
        <v>9673</v>
      </c>
      <c r="R605" s="74" t="s">
        <v>96</v>
      </c>
      <c r="S605" s="58"/>
      <c r="T605" s="16"/>
      <c r="U605" s="16"/>
    </row>
    <row r="606" spans="1:21" s="15" customFormat="1" ht="34.9" customHeight="1" x14ac:dyDescent="0.25">
      <c r="A606" s="167" t="s">
        <v>2402</v>
      </c>
      <c r="B606" s="167"/>
      <c r="C606" s="167"/>
      <c r="D606" s="167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58"/>
      <c r="T606" s="16"/>
      <c r="U606" s="16"/>
    </row>
    <row r="607" spans="1:21" s="15" customFormat="1" ht="34.9" customHeight="1" x14ac:dyDescent="0.25">
      <c r="A607" s="166" t="s">
        <v>50</v>
      </c>
      <c r="B607" s="166"/>
      <c r="C607" s="148" t="s">
        <v>21</v>
      </c>
      <c r="D607" s="148" t="s">
        <v>21</v>
      </c>
      <c r="E607" s="148" t="s">
        <v>21</v>
      </c>
      <c r="F607" s="106" t="s">
        <v>21</v>
      </c>
      <c r="G607" s="106" t="s">
        <v>21</v>
      </c>
      <c r="H607" s="107">
        <f t="shared" ref="H607:N607" si="204">SUM(H608:H668)</f>
        <v>146801.88</v>
      </c>
      <c r="I607" s="107">
        <f t="shared" si="204"/>
        <v>417.1</v>
      </c>
      <c r="J607" s="107">
        <f t="shared" si="204"/>
        <v>139190.47999999998</v>
      </c>
      <c r="K607" s="107">
        <f t="shared" si="204"/>
        <v>637963633.89999998</v>
      </c>
      <c r="L607" s="107">
        <f t="shared" si="204"/>
        <v>0</v>
      </c>
      <c r="M607" s="107">
        <f t="shared" si="204"/>
        <v>0</v>
      </c>
      <c r="N607" s="107">
        <f t="shared" si="204"/>
        <v>0</v>
      </c>
      <c r="O607" s="107">
        <f>SUM(O608:O668)</f>
        <v>637963633.89999998</v>
      </c>
      <c r="P607" s="34">
        <f t="shared" ref="P607:P643" si="205">K607/H607</f>
        <v>4345.7456668811046</v>
      </c>
      <c r="Q607" s="108" t="s">
        <v>21</v>
      </c>
      <c r="R607" s="109" t="s">
        <v>21</v>
      </c>
      <c r="S607" s="58"/>
      <c r="T607" s="16"/>
      <c r="U607" s="16"/>
    </row>
    <row r="608" spans="1:21" s="15" customFormat="1" ht="28.15" customHeight="1" x14ac:dyDescent="0.25">
      <c r="A608" s="74" t="s">
        <v>1645</v>
      </c>
      <c r="B608" s="117" t="s">
        <v>2235</v>
      </c>
      <c r="C608" s="76">
        <v>1982</v>
      </c>
      <c r="D608" s="76" t="s">
        <v>239</v>
      </c>
      <c r="E608" s="76" t="s">
        <v>422</v>
      </c>
      <c r="F608" s="75">
        <v>9</v>
      </c>
      <c r="G608" s="75">
        <v>1</v>
      </c>
      <c r="H608" s="47">
        <v>2225.1999999999998</v>
      </c>
      <c r="I608" s="47">
        <v>0</v>
      </c>
      <c r="J608" s="47">
        <v>1944.2</v>
      </c>
      <c r="K608" s="37">
        <f t="shared" ref="K608" si="206">SUM(L608:O608)</f>
        <v>2800000</v>
      </c>
      <c r="L608" s="45">
        <v>0</v>
      </c>
      <c r="M608" s="45">
        <v>0</v>
      </c>
      <c r="N608" s="45">
        <v>0</v>
      </c>
      <c r="O608" s="54">
        <v>2800000</v>
      </c>
      <c r="P608" s="45">
        <f t="shared" ref="P608" si="207">K608/H608</f>
        <v>1258.3138594283662</v>
      </c>
      <c r="Q608" s="51">
        <v>9673</v>
      </c>
      <c r="R608" s="73" t="s">
        <v>97</v>
      </c>
      <c r="S608" s="90"/>
    </row>
    <row r="609" spans="1:207" s="15" customFormat="1" ht="28.15" customHeight="1" x14ac:dyDescent="0.25">
      <c r="A609" s="74" t="s">
        <v>1646</v>
      </c>
      <c r="B609" s="117" t="s">
        <v>2236</v>
      </c>
      <c r="C609" s="76">
        <v>1982</v>
      </c>
      <c r="D609" s="76" t="s">
        <v>239</v>
      </c>
      <c r="E609" s="76" t="s">
        <v>422</v>
      </c>
      <c r="F609" s="75">
        <v>9</v>
      </c>
      <c r="G609" s="75">
        <v>1</v>
      </c>
      <c r="H609" s="47">
        <v>2176.6999999999998</v>
      </c>
      <c r="I609" s="47">
        <v>0</v>
      </c>
      <c r="J609" s="47">
        <v>1911.6</v>
      </c>
      <c r="K609" s="37">
        <f t="shared" ref="K609" si="208">SUM(L609:O609)</f>
        <v>2800000</v>
      </c>
      <c r="L609" s="45">
        <v>0</v>
      </c>
      <c r="M609" s="45">
        <v>0</v>
      </c>
      <c r="N609" s="45">
        <v>0</v>
      </c>
      <c r="O609" s="54">
        <v>2800000</v>
      </c>
      <c r="P609" s="45">
        <f t="shared" ref="P609" si="209">K609/H609</f>
        <v>1286.3508981485736</v>
      </c>
      <c r="Q609" s="51">
        <v>9673</v>
      </c>
      <c r="R609" s="73" t="s">
        <v>97</v>
      </c>
      <c r="S609" s="90"/>
    </row>
    <row r="610" spans="1:207" s="15" customFormat="1" ht="28.15" customHeight="1" x14ac:dyDescent="0.25">
      <c r="A610" s="74" t="s">
        <v>1647</v>
      </c>
      <c r="B610" s="117" t="s">
        <v>2237</v>
      </c>
      <c r="C610" s="76">
        <v>1982</v>
      </c>
      <c r="D610" s="76" t="s">
        <v>239</v>
      </c>
      <c r="E610" s="76" t="s">
        <v>422</v>
      </c>
      <c r="F610" s="75">
        <v>9</v>
      </c>
      <c r="G610" s="75">
        <v>1</v>
      </c>
      <c r="H610" s="47">
        <v>2170</v>
      </c>
      <c r="I610" s="47">
        <v>0</v>
      </c>
      <c r="J610" s="47">
        <v>1912.1</v>
      </c>
      <c r="K610" s="37">
        <f t="shared" ref="K610" si="210">SUM(L610:O610)</f>
        <v>2800000</v>
      </c>
      <c r="L610" s="45">
        <v>0</v>
      </c>
      <c r="M610" s="45">
        <v>0</v>
      </c>
      <c r="N610" s="45">
        <v>0</v>
      </c>
      <c r="O610" s="54">
        <v>2800000</v>
      </c>
      <c r="P610" s="45">
        <f t="shared" ref="P610" si="211">K610/H610</f>
        <v>1290.3225806451612</v>
      </c>
      <c r="Q610" s="51">
        <v>9673</v>
      </c>
      <c r="R610" s="73" t="s">
        <v>97</v>
      </c>
      <c r="S610" s="90"/>
    </row>
    <row r="611" spans="1:207" s="15" customFormat="1" ht="28.15" customHeight="1" x14ac:dyDescent="0.25">
      <c r="A611" s="74" t="s">
        <v>1648</v>
      </c>
      <c r="B611" s="117" t="s">
        <v>2238</v>
      </c>
      <c r="C611" s="76">
        <v>1981</v>
      </c>
      <c r="D611" s="76">
        <v>2010</v>
      </c>
      <c r="E611" s="76" t="s">
        <v>422</v>
      </c>
      <c r="F611" s="75">
        <v>12</v>
      </c>
      <c r="G611" s="75">
        <v>4</v>
      </c>
      <c r="H611" s="47">
        <v>12735.7</v>
      </c>
      <c r="I611" s="47">
        <v>38.9</v>
      </c>
      <c r="J611" s="47">
        <v>10910.4</v>
      </c>
      <c r="K611" s="37">
        <f t="shared" ref="K611" si="212">SUM(L611:O611)</f>
        <v>11450000</v>
      </c>
      <c r="L611" s="45">
        <v>0</v>
      </c>
      <c r="M611" s="45">
        <v>0</v>
      </c>
      <c r="N611" s="45">
        <v>0</v>
      </c>
      <c r="O611" s="54">
        <v>11450000</v>
      </c>
      <c r="P611" s="45">
        <f t="shared" ref="P611" si="213">K611/H611</f>
        <v>899.0475592232857</v>
      </c>
      <c r="Q611" s="51">
        <v>9673</v>
      </c>
      <c r="R611" s="73" t="s">
        <v>97</v>
      </c>
      <c r="S611" s="90"/>
    </row>
    <row r="612" spans="1:207" s="15" customFormat="1" ht="25.15" customHeight="1" x14ac:dyDescent="0.25">
      <c r="A612" s="74" t="s">
        <v>1649</v>
      </c>
      <c r="B612" s="117" t="s">
        <v>421</v>
      </c>
      <c r="C612" s="156">
        <v>1989</v>
      </c>
      <c r="D612" s="156">
        <v>2019</v>
      </c>
      <c r="E612" s="76" t="s">
        <v>422</v>
      </c>
      <c r="F612" s="75">
        <v>9</v>
      </c>
      <c r="G612" s="75">
        <v>2</v>
      </c>
      <c r="H612" s="54">
        <v>4422.5</v>
      </c>
      <c r="I612" s="54">
        <v>0</v>
      </c>
      <c r="J612" s="54">
        <v>3852.1</v>
      </c>
      <c r="K612" s="37">
        <f t="shared" ref="K612:K644" si="214">SUM(L612:O612)</f>
        <v>5500000</v>
      </c>
      <c r="L612" s="45">
        <v>0</v>
      </c>
      <c r="M612" s="45">
        <v>0</v>
      </c>
      <c r="N612" s="45">
        <v>0</v>
      </c>
      <c r="O612" s="54">
        <v>5500000</v>
      </c>
      <c r="P612" s="45">
        <f t="shared" si="205"/>
        <v>1243.640474844545</v>
      </c>
      <c r="Q612" s="51">
        <v>9673</v>
      </c>
      <c r="R612" s="73" t="s">
        <v>97</v>
      </c>
      <c r="S612" s="58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DC612" s="16"/>
      <c r="DD612" s="16"/>
      <c r="DE612" s="16"/>
      <c r="DF612" s="16"/>
      <c r="DG612" s="16"/>
      <c r="DH612" s="16"/>
      <c r="DI612" s="16"/>
      <c r="DJ612" s="16"/>
      <c r="DK612" s="16"/>
      <c r="DL612" s="16"/>
      <c r="DM612" s="16"/>
      <c r="DN612" s="16"/>
      <c r="DO612" s="16"/>
      <c r="DP612" s="16"/>
      <c r="DQ612" s="16"/>
      <c r="DR612" s="16"/>
      <c r="DS612" s="16"/>
      <c r="DT612" s="16"/>
      <c r="DU612" s="16"/>
      <c r="DV612" s="16"/>
      <c r="DW612" s="16"/>
      <c r="DX612" s="16"/>
      <c r="DY612" s="16"/>
      <c r="DZ612" s="16"/>
      <c r="EA612" s="16"/>
      <c r="EB612" s="16"/>
      <c r="EC612" s="16"/>
      <c r="ED612" s="16"/>
      <c r="EE612" s="16"/>
      <c r="EF612" s="16"/>
      <c r="EG612" s="16"/>
      <c r="EH612" s="16"/>
      <c r="EI612" s="16"/>
      <c r="EJ612" s="16"/>
      <c r="EK612" s="16"/>
      <c r="EL612" s="16"/>
      <c r="EM612" s="16"/>
      <c r="EN612" s="16"/>
      <c r="EO612" s="16"/>
      <c r="EP612" s="16"/>
      <c r="EQ612" s="16"/>
      <c r="ER612" s="16"/>
      <c r="ES612" s="16"/>
      <c r="ET612" s="16"/>
      <c r="EU612" s="16"/>
      <c r="EV612" s="16"/>
      <c r="EW612" s="16"/>
      <c r="EX612" s="16"/>
      <c r="EY612" s="16"/>
      <c r="EZ612" s="16"/>
      <c r="FA612" s="16"/>
      <c r="FB612" s="16"/>
      <c r="FC612" s="16"/>
      <c r="FD612" s="16"/>
      <c r="FE612" s="16"/>
      <c r="FF612" s="16"/>
      <c r="FG612" s="16"/>
      <c r="FH612" s="16"/>
      <c r="FI612" s="16"/>
      <c r="FJ612" s="16"/>
      <c r="FK612" s="16"/>
      <c r="FL612" s="16"/>
      <c r="FM612" s="16"/>
      <c r="FN612" s="16"/>
      <c r="FO612" s="16"/>
      <c r="FP612" s="16"/>
      <c r="FQ612" s="16"/>
      <c r="FR612" s="16"/>
      <c r="FS612" s="16"/>
      <c r="FT612" s="16"/>
      <c r="FU612" s="16"/>
      <c r="FV612" s="16"/>
      <c r="FW612" s="16"/>
      <c r="FX612" s="16"/>
      <c r="FY612" s="16"/>
      <c r="FZ612" s="16"/>
      <c r="GA612" s="16"/>
      <c r="GB612" s="16"/>
      <c r="GC612" s="16"/>
      <c r="GD612" s="16"/>
      <c r="GE612" s="16"/>
      <c r="GF612" s="16"/>
      <c r="GG612" s="16"/>
      <c r="GH612" s="16"/>
      <c r="GI612" s="16"/>
      <c r="GJ612" s="16"/>
      <c r="GK612" s="16"/>
      <c r="GL612" s="16"/>
      <c r="GM612" s="16"/>
      <c r="GN612" s="16"/>
      <c r="GO612" s="16"/>
      <c r="GP612" s="16"/>
      <c r="GQ612" s="16"/>
      <c r="GR612" s="16"/>
      <c r="GS612" s="16"/>
      <c r="GT612" s="16"/>
      <c r="GU612" s="16"/>
      <c r="GV612" s="16"/>
      <c r="GW612" s="16"/>
      <c r="GX612" s="16"/>
      <c r="GY612" s="16"/>
    </row>
    <row r="613" spans="1:207" s="16" customFormat="1" ht="25.15" customHeight="1" x14ac:dyDescent="0.25">
      <c r="A613" s="74" t="s">
        <v>1650</v>
      </c>
      <c r="B613" s="117" t="s">
        <v>423</v>
      </c>
      <c r="C613" s="156">
        <v>1988</v>
      </c>
      <c r="D613" s="156" t="s">
        <v>239</v>
      </c>
      <c r="E613" s="76" t="s">
        <v>422</v>
      </c>
      <c r="F613" s="75">
        <v>9</v>
      </c>
      <c r="G613" s="75">
        <v>2</v>
      </c>
      <c r="H613" s="54">
        <v>4382.5</v>
      </c>
      <c r="I613" s="54">
        <v>0</v>
      </c>
      <c r="J613" s="54">
        <v>3858.5</v>
      </c>
      <c r="K613" s="37">
        <f t="shared" si="214"/>
        <v>5500000</v>
      </c>
      <c r="L613" s="45">
        <v>0</v>
      </c>
      <c r="M613" s="45">
        <v>0</v>
      </c>
      <c r="N613" s="45">
        <v>0</v>
      </c>
      <c r="O613" s="54">
        <v>5500000</v>
      </c>
      <c r="P613" s="45">
        <f t="shared" si="205"/>
        <v>1254.9914432401597</v>
      </c>
      <c r="Q613" s="51">
        <v>9673</v>
      </c>
      <c r="R613" s="73" t="s">
        <v>97</v>
      </c>
      <c r="S613" s="58"/>
    </row>
    <row r="614" spans="1:207" s="16" customFormat="1" ht="25.15" customHeight="1" x14ac:dyDescent="0.25">
      <c r="A614" s="74" t="s">
        <v>1651</v>
      </c>
      <c r="B614" s="117" t="s">
        <v>480</v>
      </c>
      <c r="C614" s="156">
        <v>1987</v>
      </c>
      <c r="D614" s="156" t="s">
        <v>239</v>
      </c>
      <c r="E614" s="76" t="s">
        <v>422</v>
      </c>
      <c r="F614" s="75">
        <v>9</v>
      </c>
      <c r="G614" s="75">
        <v>2</v>
      </c>
      <c r="H614" s="54">
        <v>4442.6000000000004</v>
      </c>
      <c r="I614" s="54">
        <v>0</v>
      </c>
      <c r="J614" s="54">
        <v>3909.1</v>
      </c>
      <c r="K614" s="37">
        <f t="shared" si="214"/>
        <v>5500000</v>
      </c>
      <c r="L614" s="45">
        <v>0</v>
      </c>
      <c r="M614" s="45">
        <v>0</v>
      </c>
      <c r="N614" s="45">
        <v>0</v>
      </c>
      <c r="O614" s="54">
        <v>5500000</v>
      </c>
      <c r="P614" s="45">
        <f t="shared" si="205"/>
        <v>1238.0137757169225</v>
      </c>
      <c r="Q614" s="51">
        <v>9673</v>
      </c>
      <c r="R614" s="73" t="s">
        <v>97</v>
      </c>
      <c r="S614" s="58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F614" s="15"/>
      <c r="AG614" s="15"/>
      <c r="AH614" s="15"/>
      <c r="AI614" s="15"/>
      <c r="AJ614" s="15"/>
      <c r="AK614" s="15"/>
      <c r="AL614" s="15"/>
      <c r="AM614" s="15"/>
      <c r="AN614" s="15"/>
      <c r="AO614" s="15"/>
      <c r="AP614" s="15"/>
      <c r="AQ614" s="15"/>
      <c r="AR614" s="15"/>
      <c r="AS614" s="15"/>
      <c r="AT614" s="15"/>
      <c r="AU614" s="15"/>
      <c r="AV614" s="15"/>
      <c r="AW614" s="15"/>
      <c r="AX614" s="15"/>
      <c r="AY614" s="15"/>
      <c r="AZ614" s="15"/>
      <c r="BA614" s="15"/>
      <c r="BB614" s="15"/>
      <c r="BC614" s="15"/>
      <c r="BD614" s="15"/>
      <c r="BE614" s="15"/>
      <c r="BF614" s="15"/>
      <c r="BG614" s="15"/>
      <c r="BH614" s="15"/>
      <c r="BI614" s="15"/>
      <c r="BJ614" s="15"/>
      <c r="BK614" s="15"/>
      <c r="BL614" s="15"/>
      <c r="BM614" s="15"/>
      <c r="BN614" s="15"/>
      <c r="BO614" s="15"/>
      <c r="BP614" s="15"/>
      <c r="BQ614" s="15"/>
      <c r="BR614" s="15"/>
      <c r="BS614" s="15"/>
      <c r="BT614" s="15"/>
      <c r="BU614" s="15"/>
      <c r="BV614" s="15"/>
      <c r="BW614" s="15"/>
      <c r="BX614" s="15"/>
      <c r="BY614" s="15"/>
      <c r="BZ614" s="15"/>
      <c r="CA614" s="15"/>
      <c r="CB614" s="15"/>
      <c r="CC614" s="15"/>
      <c r="CD614" s="15"/>
      <c r="CE614" s="15"/>
      <c r="CF614" s="15"/>
      <c r="CG614" s="15"/>
      <c r="CH614" s="15"/>
      <c r="CI614" s="15"/>
      <c r="CJ614" s="15"/>
      <c r="CK614" s="15"/>
      <c r="CL614" s="15"/>
      <c r="CM614" s="15"/>
      <c r="CN614" s="15"/>
      <c r="CO614" s="15"/>
      <c r="CP614" s="15"/>
      <c r="CQ614" s="15"/>
      <c r="CR614" s="15"/>
      <c r="CS614" s="15"/>
      <c r="CT614" s="15"/>
      <c r="CU614" s="15"/>
      <c r="CV614" s="15"/>
      <c r="CW614" s="15"/>
      <c r="CX614" s="15"/>
      <c r="CY614" s="15"/>
      <c r="CZ614" s="15"/>
      <c r="DA614" s="15"/>
      <c r="DB614" s="15"/>
      <c r="DC614" s="15"/>
      <c r="DD614" s="15"/>
      <c r="DE614" s="15"/>
      <c r="DF614" s="15"/>
      <c r="DG614" s="15"/>
      <c r="DH614" s="15"/>
      <c r="DI614" s="15"/>
      <c r="DJ614" s="15"/>
      <c r="DK614" s="15"/>
      <c r="DL614" s="15"/>
      <c r="DM614" s="15"/>
      <c r="DN614" s="15"/>
      <c r="DO614" s="15"/>
      <c r="DP614" s="15"/>
      <c r="DQ614" s="15"/>
      <c r="DR614" s="15"/>
      <c r="DS614" s="15"/>
      <c r="DT614" s="15"/>
      <c r="DU614" s="15"/>
      <c r="DV614" s="15"/>
      <c r="DW614" s="15"/>
      <c r="DX614" s="15"/>
      <c r="DY614" s="15"/>
      <c r="DZ614" s="15"/>
      <c r="EA614" s="15"/>
      <c r="EB614" s="15"/>
      <c r="EC614" s="15"/>
      <c r="ED614" s="15"/>
      <c r="EE614" s="15"/>
      <c r="EF614" s="15"/>
      <c r="EG614" s="15"/>
      <c r="EH614" s="15"/>
      <c r="EI614" s="15"/>
      <c r="EJ614" s="15"/>
      <c r="EK614" s="15"/>
      <c r="EL614" s="15"/>
      <c r="EM614" s="15"/>
      <c r="EN614" s="15"/>
      <c r="EO614" s="15"/>
      <c r="EP614" s="15"/>
      <c r="EQ614" s="15"/>
      <c r="ER614" s="15"/>
      <c r="ES614" s="15"/>
      <c r="ET614" s="15"/>
      <c r="EU614" s="15"/>
      <c r="EV614" s="15"/>
      <c r="EW614" s="15"/>
      <c r="EX614" s="15"/>
      <c r="EY614" s="15"/>
      <c r="EZ614" s="15"/>
      <c r="FA614" s="15"/>
      <c r="FB614" s="15"/>
      <c r="FC614" s="15"/>
      <c r="FD614" s="15"/>
      <c r="FE614" s="15"/>
      <c r="FF614" s="15"/>
      <c r="FG614" s="15"/>
      <c r="FH614" s="15"/>
      <c r="FI614" s="15"/>
      <c r="FJ614" s="15"/>
      <c r="FK614" s="15"/>
      <c r="FL614" s="15"/>
      <c r="FM614" s="15"/>
      <c r="FN614" s="15"/>
      <c r="FO614" s="15"/>
      <c r="FP614" s="15"/>
      <c r="FQ614" s="15"/>
      <c r="FR614" s="15"/>
      <c r="FS614" s="15"/>
      <c r="FT614" s="15"/>
      <c r="FU614" s="15"/>
      <c r="FV614" s="15"/>
      <c r="FW614" s="15"/>
      <c r="FX614" s="15"/>
      <c r="FY614" s="15"/>
      <c r="FZ614" s="15"/>
      <c r="GA614" s="15"/>
      <c r="GB614" s="15"/>
      <c r="GC614" s="15"/>
      <c r="GD614" s="15"/>
      <c r="GE614" s="15"/>
      <c r="GF614" s="15"/>
      <c r="GG614" s="15"/>
      <c r="GH614" s="15"/>
      <c r="GI614" s="15"/>
      <c r="GJ614" s="15"/>
      <c r="GK614" s="15"/>
      <c r="GL614" s="15"/>
      <c r="GM614" s="15"/>
      <c r="GN614" s="15"/>
      <c r="GO614" s="15"/>
      <c r="GP614" s="15"/>
      <c r="GQ614" s="15"/>
      <c r="GR614" s="15"/>
      <c r="GS614" s="15"/>
      <c r="GT614" s="15"/>
      <c r="GU614" s="15"/>
      <c r="GV614" s="15"/>
      <c r="GW614" s="15"/>
      <c r="GX614" s="15"/>
      <c r="GY614" s="15"/>
    </row>
    <row r="615" spans="1:207" s="16" customFormat="1" ht="25.15" customHeight="1" x14ac:dyDescent="0.25">
      <c r="A615" s="74" t="s">
        <v>1652</v>
      </c>
      <c r="B615" s="117" t="s">
        <v>481</v>
      </c>
      <c r="C615" s="156">
        <v>1987</v>
      </c>
      <c r="D615" s="156">
        <v>2019</v>
      </c>
      <c r="E615" s="76" t="s">
        <v>422</v>
      </c>
      <c r="F615" s="75">
        <v>9</v>
      </c>
      <c r="G615" s="75">
        <v>4</v>
      </c>
      <c r="H615" s="54">
        <v>8737.9</v>
      </c>
      <c r="I615" s="54">
        <v>0</v>
      </c>
      <c r="J615" s="54">
        <v>7725.3</v>
      </c>
      <c r="K615" s="37">
        <f t="shared" si="214"/>
        <v>5500000</v>
      </c>
      <c r="L615" s="45">
        <v>0</v>
      </c>
      <c r="M615" s="45">
        <v>0</v>
      </c>
      <c r="N615" s="45">
        <v>0</v>
      </c>
      <c r="O615" s="54">
        <v>5500000</v>
      </c>
      <c r="P615" s="45">
        <f t="shared" si="205"/>
        <v>629.44185673903348</v>
      </c>
      <c r="Q615" s="51">
        <v>9673</v>
      </c>
      <c r="R615" s="73" t="s">
        <v>97</v>
      </c>
      <c r="S615" s="67"/>
      <c r="T615" s="17"/>
    </row>
    <row r="616" spans="1:207" s="16" customFormat="1" ht="25.15" customHeight="1" x14ac:dyDescent="0.25">
      <c r="A616" s="74" t="s">
        <v>1653</v>
      </c>
      <c r="B616" s="117" t="s">
        <v>477</v>
      </c>
      <c r="C616" s="156">
        <v>1965</v>
      </c>
      <c r="D616" s="156" t="s">
        <v>239</v>
      </c>
      <c r="E616" s="76" t="s">
        <v>20</v>
      </c>
      <c r="F616" s="75">
        <v>5</v>
      </c>
      <c r="G616" s="75">
        <v>3</v>
      </c>
      <c r="H616" s="54">
        <v>2711.7</v>
      </c>
      <c r="I616" s="54">
        <v>0</v>
      </c>
      <c r="J616" s="54">
        <v>2711.7</v>
      </c>
      <c r="K616" s="37">
        <f t="shared" si="214"/>
        <v>17534224</v>
      </c>
      <c r="L616" s="45">
        <v>0</v>
      </c>
      <c r="M616" s="45">
        <v>0</v>
      </c>
      <c r="N616" s="45">
        <v>0</v>
      </c>
      <c r="O616" s="54">
        <v>17534224</v>
      </c>
      <c r="P616" s="45">
        <f t="shared" si="205"/>
        <v>6466.1371095622681</v>
      </c>
      <c r="Q616" s="51">
        <v>9673</v>
      </c>
      <c r="R616" s="73" t="s">
        <v>96</v>
      </c>
      <c r="S616" s="58"/>
      <c r="V616" s="15"/>
      <c r="W616" s="15"/>
      <c r="X616" s="15"/>
      <c r="Y616" s="15"/>
      <c r="Z616" s="15"/>
      <c r="AA616" s="15"/>
      <c r="AB616" s="15"/>
      <c r="AC616" s="15"/>
      <c r="AD616" s="15"/>
      <c r="AE616" s="15"/>
      <c r="AF616" s="15"/>
      <c r="AG616" s="15"/>
      <c r="AH616" s="15"/>
      <c r="AI616" s="15"/>
      <c r="AJ616" s="15"/>
      <c r="AK616" s="15"/>
      <c r="AL616" s="15"/>
      <c r="AM616" s="15"/>
      <c r="AN616" s="15"/>
      <c r="AO616" s="15"/>
      <c r="AP616" s="15"/>
      <c r="AQ616" s="15"/>
      <c r="AR616" s="15"/>
      <c r="AS616" s="15"/>
      <c r="AT616" s="15"/>
      <c r="AU616" s="15"/>
      <c r="AV616" s="15"/>
      <c r="AW616" s="15"/>
      <c r="AX616" s="15"/>
      <c r="AY616" s="15"/>
      <c r="AZ616" s="15"/>
      <c r="BA616" s="15"/>
      <c r="BB616" s="15"/>
      <c r="BC616" s="15"/>
      <c r="BD616" s="15"/>
      <c r="BE616" s="15"/>
      <c r="BF616" s="15"/>
      <c r="BG616" s="15"/>
      <c r="BH616" s="15"/>
      <c r="BI616" s="15"/>
      <c r="BJ616" s="15"/>
      <c r="BK616" s="15"/>
      <c r="BL616" s="15"/>
      <c r="BM616" s="15"/>
      <c r="BN616" s="15"/>
      <c r="BO616" s="15"/>
      <c r="BP616" s="15"/>
      <c r="BQ616" s="15"/>
      <c r="BR616" s="15"/>
      <c r="BS616" s="15"/>
      <c r="BT616" s="15"/>
      <c r="BU616" s="15"/>
      <c r="BV616" s="15"/>
      <c r="BW616" s="15"/>
      <c r="BX616" s="15"/>
      <c r="BY616" s="15"/>
      <c r="BZ616" s="15"/>
      <c r="CA616" s="15"/>
      <c r="CB616" s="15"/>
      <c r="CC616" s="15"/>
      <c r="CD616" s="15"/>
      <c r="CE616" s="15"/>
      <c r="CF616" s="15"/>
      <c r="CG616" s="15"/>
      <c r="CH616" s="15"/>
      <c r="CI616" s="15"/>
      <c r="CJ616" s="15"/>
      <c r="CK616" s="15"/>
      <c r="CL616" s="15"/>
      <c r="CM616" s="15"/>
      <c r="CN616" s="15"/>
      <c r="CO616" s="15"/>
      <c r="CP616" s="15"/>
      <c r="CQ616" s="15"/>
      <c r="CR616" s="15"/>
      <c r="CS616" s="15"/>
      <c r="CT616" s="15"/>
      <c r="CU616" s="15"/>
      <c r="CV616" s="15"/>
      <c r="CW616" s="15"/>
      <c r="CX616" s="15"/>
      <c r="CY616" s="15"/>
      <c r="CZ616" s="15"/>
      <c r="DA616" s="15"/>
      <c r="DB616" s="15"/>
      <c r="DC616" s="15"/>
      <c r="DD616" s="15"/>
      <c r="DE616" s="15"/>
      <c r="DF616" s="15"/>
      <c r="DG616" s="15"/>
      <c r="DH616" s="15"/>
      <c r="DI616" s="15"/>
      <c r="DJ616" s="15"/>
      <c r="DK616" s="15"/>
      <c r="DL616" s="15"/>
      <c r="DM616" s="15"/>
      <c r="DN616" s="15"/>
      <c r="DO616" s="15"/>
      <c r="DP616" s="15"/>
      <c r="DQ616" s="15"/>
      <c r="DR616" s="15"/>
      <c r="DS616" s="15"/>
      <c r="DT616" s="15"/>
      <c r="DU616" s="15"/>
      <c r="DV616" s="15"/>
      <c r="DW616" s="15"/>
      <c r="DX616" s="15"/>
      <c r="DY616" s="15"/>
      <c r="DZ616" s="15"/>
      <c r="EA616" s="15"/>
      <c r="EB616" s="15"/>
      <c r="EC616" s="15"/>
      <c r="ED616" s="15"/>
      <c r="EE616" s="15"/>
      <c r="EF616" s="15"/>
      <c r="EG616" s="15"/>
      <c r="EH616" s="15"/>
      <c r="EI616" s="15"/>
      <c r="EJ616" s="15"/>
      <c r="EK616" s="15"/>
      <c r="EL616" s="15"/>
      <c r="EM616" s="15"/>
      <c r="EN616" s="15"/>
      <c r="EO616" s="15"/>
      <c r="EP616" s="15"/>
      <c r="EQ616" s="15"/>
      <c r="ER616" s="15"/>
      <c r="ES616" s="15"/>
      <c r="ET616" s="15"/>
      <c r="EU616" s="15"/>
      <c r="EV616" s="15"/>
      <c r="EW616" s="15"/>
      <c r="EX616" s="15"/>
      <c r="EY616" s="15"/>
      <c r="EZ616" s="15"/>
      <c r="FA616" s="15"/>
      <c r="FB616" s="15"/>
      <c r="FC616" s="15"/>
      <c r="FD616" s="15"/>
      <c r="FE616" s="15"/>
      <c r="FF616" s="15"/>
      <c r="FG616" s="15"/>
      <c r="FH616" s="15"/>
      <c r="FI616" s="15"/>
      <c r="FJ616" s="15"/>
      <c r="FK616" s="15"/>
      <c r="FL616" s="15"/>
      <c r="FM616" s="15"/>
      <c r="FN616" s="15"/>
      <c r="FO616" s="15"/>
      <c r="FP616" s="15"/>
      <c r="FQ616" s="15"/>
      <c r="FR616" s="15"/>
      <c r="FS616" s="15"/>
      <c r="FT616" s="15"/>
      <c r="FU616" s="15"/>
      <c r="FV616" s="15"/>
      <c r="FW616" s="15"/>
      <c r="FX616" s="15"/>
      <c r="FY616" s="15"/>
      <c r="FZ616" s="15"/>
      <c r="GA616" s="15"/>
      <c r="GB616" s="15"/>
      <c r="GC616" s="15"/>
      <c r="GD616" s="15"/>
      <c r="GE616" s="15"/>
      <c r="GF616" s="15"/>
      <c r="GG616" s="15"/>
      <c r="GH616" s="15"/>
      <c r="GI616" s="15"/>
      <c r="GJ616" s="15"/>
      <c r="GK616" s="15"/>
      <c r="GL616" s="15"/>
      <c r="GM616" s="15"/>
      <c r="GN616" s="15"/>
      <c r="GO616" s="15"/>
      <c r="GP616" s="15"/>
      <c r="GQ616" s="15"/>
      <c r="GR616" s="15"/>
      <c r="GS616" s="15"/>
      <c r="GT616" s="15"/>
      <c r="GU616" s="15"/>
      <c r="GV616" s="15"/>
      <c r="GW616" s="15"/>
      <c r="GX616" s="15"/>
      <c r="GY616" s="15"/>
    </row>
    <row r="617" spans="1:207" s="16" customFormat="1" ht="25.15" customHeight="1" x14ac:dyDescent="0.25">
      <c r="A617" s="74" t="s">
        <v>1654</v>
      </c>
      <c r="B617" s="117" t="s">
        <v>424</v>
      </c>
      <c r="C617" s="156">
        <v>1963</v>
      </c>
      <c r="D617" s="156" t="s">
        <v>239</v>
      </c>
      <c r="E617" s="76" t="s">
        <v>20</v>
      </c>
      <c r="F617" s="75">
        <v>2</v>
      </c>
      <c r="G617" s="75">
        <v>2</v>
      </c>
      <c r="H617" s="54">
        <v>374</v>
      </c>
      <c r="I617" s="54">
        <v>0</v>
      </c>
      <c r="J617" s="54">
        <v>374</v>
      </c>
      <c r="K617" s="37">
        <f t="shared" si="214"/>
        <v>4245720</v>
      </c>
      <c r="L617" s="45">
        <v>0</v>
      </c>
      <c r="M617" s="45">
        <v>0</v>
      </c>
      <c r="N617" s="45">
        <v>0</v>
      </c>
      <c r="O617" s="54">
        <v>4245720</v>
      </c>
      <c r="P617" s="45">
        <f t="shared" si="205"/>
        <v>11352.192513368984</v>
      </c>
      <c r="Q617" s="51">
        <v>9673</v>
      </c>
      <c r="R617" s="74" t="s">
        <v>95</v>
      </c>
      <c r="S617" s="58"/>
    </row>
    <row r="618" spans="1:207" s="129" customFormat="1" ht="27" customHeight="1" x14ac:dyDescent="0.25">
      <c r="A618" s="74" t="s">
        <v>1655</v>
      </c>
      <c r="B618" s="132" t="s">
        <v>2200</v>
      </c>
      <c r="C618" s="153">
        <v>1959</v>
      </c>
      <c r="D618" s="149" t="s">
        <v>239</v>
      </c>
      <c r="E618" s="153" t="s">
        <v>20</v>
      </c>
      <c r="F618" s="154">
        <v>2</v>
      </c>
      <c r="G618" s="154">
        <v>2</v>
      </c>
      <c r="H618" s="133">
        <v>757</v>
      </c>
      <c r="I618" s="133">
        <v>158.69999999999999</v>
      </c>
      <c r="J618" s="133">
        <v>453.5</v>
      </c>
      <c r="K618" s="37">
        <f>SUM(L618:O618)</f>
        <v>1514000</v>
      </c>
      <c r="L618" s="81">
        <v>0</v>
      </c>
      <c r="M618" s="81">
        <v>0</v>
      </c>
      <c r="N618" s="81">
        <v>0</v>
      </c>
      <c r="O618" s="81">
        <v>1514000</v>
      </c>
      <c r="P618" s="51">
        <f>K618/H618</f>
        <v>2000</v>
      </c>
      <c r="Q618" s="37">
        <v>9673</v>
      </c>
      <c r="R618" s="57" t="s">
        <v>96</v>
      </c>
      <c r="S618" s="128"/>
      <c r="T618" s="128"/>
      <c r="U618" s="128"/>
    </row>
    <row r="619" spans="1:207" s="16" customFormat="1" ht="25.15" customHeight="1" x14ac:dyDescent="0.25">
      <c r="A619" s="74" t="s">
        <v>1656</v>
      </c>
      <c r="B619" s="117" t="s">
        <v>509</v>
      </c>
      <c r="C619" s="156">
        <v>1965</v>
      </c>
      <c r="D619" s="156" t="s">
        <v>239</v>
      </c>
      <c r="E619" s="76" t="s">
        <v>20</v>
      </c>
      <c r="F619" s="75">
        <v>5</v>
      </c>
      <c r="G619" s="75">
        <v>4</v>
      </c>
      <c r="H619" s="54">
        <v>3455.5</v>
      </c>
      <c r="I619" s="54">
        <v>0</v>
      </c>
      <c r="J619" s="54">
        <v>3455.5</v>
      </c>
      <c r="K619" s="37">
        <f t="shared" si="214"/>
        <v>21008385</v>
      </c>
      <c r="L619" s="45">
        <v>0</v>
      </c>
      <c r="M619" s="45">
        <v>0</v>
      </c>
      <c r="N619" s="45">
        <v>0</v>
      </c>
      <c r="O619" s="54">
        <v>21008385</v>
      </c>
      <c r="P619" s="45">
        <f t="shared" si="205"/>
        <v>6079.6946896252348</v>
      </c>
      <c r="Q619" s="51">
        <v>9673</v>
      </c>
      <c r="R619" s="73" t="s">
        <v>97</v>
      </c>
      <c r="S619" s="58"/>
      <c r="V619" s="15"/>
      <c r="W619" s="15"/>
      <c r="X619" s="15"/>
      <c r="Y619" s="15"/>
      <c r="Z619" s="15"/>
      <c r="AA619" s="15"/>
      <c r="AB619" s="15"/>
      <c r="AC619" s="15"/>
      <c r="AD619" s="15"/>
      <c r="AE619" s="15"/>
      <c r="AF619" s="15"/>
      <c r="AG619" s="15"/>
      <c r="AH619" s="15"/>
      <c r="AI619" s="15"/>
      <c r="AJ619" s="15"/>
      <c r="AK619" s="15"/>
      <c r="AL619" s="15"/>
      <c r="AM619" s="15"/>
      <c r="AN619" s="15"/>
      <c r="AO619" s="15"/>
      <c r="AP619" s="15"/>
      <c r="AQ619" s="15"/>
      <c r="AR619" s="15"/>
      <c r="AS619" s="15"/>
      <c r="AT619" s="15"/>
      <c r="AU619" s="15"/>
      <c r="AV619" s="15"/>
      <c r="AW619" s="15"/>
      <c r="AX619" s="15"/>
      <c r="AY619" s="15"/>
      <c r="AZ619" s="15"/>
      <c r="BA619" s="15"/>
      <c r="BB619" s="15"/>
      <c r="BC619" s="15"/>
      <c r="BD619" s="15"/>
      <c r="BE619" s="15"/>
      <c r="BF619" s="15"/>
      <c r="BG619" s="15"/>
      <c r="BH619" s="15"/>
      <c r="BI619" s="15"/>
      <c r="BJ619" s="15"/>
      <c r="BK619" s="15"/>
      <c r="BL619" s="15"/>
      <c r="BM619" s="15"/>
      <c r="BN619" s="15"/>
      <c r="BO619" s="15"/>
      <c r="BP619" s="15"/>
      <c r="BQ619" s="15"/>
      <c r="BR619" s="15"/>
      <c r="BS619" s="15"/>
      <c r="BT619" s="15"/>
      <c r="BU619" s="15"/>
      <c r="BV619" s="15"/>
      <c r="BW619" s="15"/>
      <c r="BX619" s="15"/>
      <c r="BY619" s="15"/>
      <c r="BZ619" s="15"/>
      <c r="CA619" s="15"/>
      <c r="CB619" s="15"/>
      <c r="CC619" s="15"/>
      <c r="CD619" s="15"/>
      <c r="CE619" s="15"/>
      <c r="CF619" s="15"/>
      <c r="CG619" s="15"/>
      <c r="CH619" s="15"/>
      <c r="CI619" s="15"/>
      <c r="CJ619" s="15"/>
      <c r="CK619" s="15"/>
      <c r="CL619" s="15"/>
      <c r="CM619" s="15"/>
      <c r="CN619" s="15"/>
      <c r="CO619" s="15"/>
      <c r="CP619" s="15"/>
      <c r="CQ619" s="15"/>
      <c r="CR619" s="15"/>
      <c r="CS619" s="15"/>
      <c r="CT619" s="15"/>
      <c r="CU619" s="15"/>
      <c r="CV619" s="15"/>
      <c r="CW619" s="15"/>
      <c r="CX619" s="15"/>
      <c r="CY619" s="15"/>
      <c r="CZ619" s="15"/>
      <c r="DA619" s="15"/>
      <c r="DB619" s="15"/>
      <c r="DC619" s="15"/>
      <c r="DD619" s="15"/>
      <c r="DE619" s="15"/>
      <c r="DF619" s="15"/>
      <c r="DG619" s="15"/>
      <c r="DH619" s="15"/>
      <c r="DI619" s="15"/>
      <c r="DJ619" s="15"/>
      <c r="DK619" s="15"/>
      <c r="DL619" s="15"/>
      <c r="DM619" s="15"/>
      <c r="DN619" s="15"/>
      <c r="DO619" s="15"/>
      <c r="DP619" s="15"/>
      <c r="DQ619" s="15"/>
      <c r="DR619" s="15"/>
      <c r="DS619" s="15"/>
      <c r="DT619" s="15"/>
      <c r="DU619" s="15"/>
      <c r="DV619" s="15"/>
      <c r="DW619" s="15"/>
      <c r="DX619" s="15"/>
      <c r="DY619" s="15"/>
      <c r="DZ619" s="15"/>
      <c r="EA619" s="15"/>
      <c r="EB619" s="15"/>
      <c r="EC619" s="15"/>
      <c r="ED619" s="15"/>
      <c r="EE619" s="15"/>
      <c r="EF619" s="15"/>
      <c r="EG619" s="15"/>
      <c r="EH619" s="15"/>
      <c r="EI619" s="15"/>
      <c r="EJ619" s="15"/>
      <c r="EK619" s="15"/>
      <c r="EL619" s="15"/>
      <c r="EM619" s="15"/>
      <c r="EN619" s="15"/>
      <c r="EO619" s="15"/>
      <c r="EP619" s="15"/>
      <c r="EQ619" s="15"/>
      <c r="ER619" s="15"/>
      <c r="ES619" s="15"/>
      <c r="ET619" s="15"/>
      <c r="EU619" s="15"/>
      <c r="EV619" s="15"/>
      <c r="EW619" s="15"/>
      <c r="EX619" s="15"/>
      <c r="EY619" s="15"/>
      <c r="EZ619" s="15"/>
      <c r="FA619" s="15"/>
      <c r="FB619" s="15"/>
      <c r="FC619" s="15"/>
      <c r="FD619" s="15"/>
      <c r="FE619" s="15"/>
      <c r="FF619" s="15"/>
      <c r="FG619" s="15"/>
      <c r="FH619" s="15"/>
      <c r="FI619" s="15"/>
      <c r="FJ619" s="15"/>
      <c r="FK619" s="15"/>
      <c r="FL619" s="15"/>
      <c r="FM619" s="15"/>
      <c r="FN619" s="15"/>
      <c r="FO619" s="15"/>
      <c r="FP619" s="15"/>
      <c r="FQ619" s="15"/>
      <c r="FR619" s="15"/>
      <c r="FS619" s="15"/>
      <c r="FT619" s="15"/>
      <c r="FU619" s="15"/>
      <c r="FV619" s="15"/>
      <c r="FW619" s="15"/>
      <c r="FX619" s="15"/>
      <c r="FY619" s="15"/>
      <c r="FZ619" s="15"/>
      <c r="GA619" s="15"/>
      <c r="GB619" s="15"/>
      <c r="GC619" s="15"/>
      <c r="GD619" s="15"/>
      <c r="GE619" s="15"/>
      <c r="GF619" s="15"/>
      <c r="GG619" s="15"/>
      <c r="GH619" s="15"/>
      <c r="GI619" s="15"/>
      <c r="GJ619" s="15"/>
      <c r="GK619" s="15"/>
      <c r="GL619" s="15"/>
      <c r="GM619" s="15"/>
      <c r="GN619" s="15"/>
      <c r="GO619" s="15"/>
      <c r="GP619" s="15"/>
      <c r="GQ619" s="15"/>
      <c r="GR619" s="15"/>
      <c r="GS619" s="15"/>
      <c r="GT619" s="15"/>
      <c r="GU619" s="15"/>
      <c r="GV619" s="15"/>
      <c r="GW619" s="15"/>
      <c r="GX619" s="15"/>
      <c r="GY619" s="15"/>
    </row>
    <row r="620" spans="1:207" s="16" customFormat="1" ht="25.15" customHeight="1" x14ac:dyDescent="0.25">
      <c r="A620" s="74" t="s">
        <v>1657</v>
      </c>
      <c r="B620" s="117" t="s">
        <v>510</v>
      </c>
      <c r="C620" s="156">
        <v>1965</v>
      </c>
      <c r="D620" s="156" t="s">
        <v>239</v>
      </c>
      <c r="E620" s="76" t="s">
        <v>20</v>
      </c>
      <c r="F620" s="75">
        <v>5</v>
      </c>
      <c r="G620" s="75">
        <v>4</v>
      </c>
      <c r="H620" s="54">
        <v>3406.5</v>
      </c>
      <c r="I620" s="54">
        <v>0</v>
      </c>
      <c r="J620" s="54">
        <v>3406.5</v>
      </c>
      <c r="K620" s="37">
        <f t="shared" si="214"/>
        <v>20858935</v>
      </c>
      <c r="L620" s="45">
        <v>0</v>
      </c>
      <c r="M620" s="45">
        <v>0</v>
      </c>
      <c r="N620" s="45">
        <v>0</v>
      </c>
      <c r="O620" s="54">
        <v>20858935</v>
      </c>
      <c r="P620" s="45">
        <f t="shared" si="205"/>
        <v>6123.2746220460886</v>
      </c>
      <c r="Q620" s="51">
        <v>9673</v>
      </c>
      <c r="R620" s="73" t="s">
        <v>97</v>
      </c>
      <c r="S620" s="58"/>
      <c r="V620" s="15"/>
      <c r="W620" s="15"/>
      <c r="X620" s="15"/>
      <c r="Y620" s="15"/>
      <c r="Z620" s="15"/>
      <c r="AA620" s="15"/>
      <c r="AB620" s="15"/>
      <c r="AC620" s="15"/>
      <c r="AD620" s="15"/>
      <c r="AE620" s="15"/>
      <c r="AF620" s="15"/>
      <c r="AG620" s="15"/>
      <c r="AH620" s="15"/>
      <c r="AI620" s="15"/>
      <c r="AJ620" s="15"/>
      <c r="AK620" s="15"/>
      <c r="AL620" s="15"/>
      <c r="AM620" s="15"/>
      <c r="AN620" s="15"/>
      <c r="AO620" s="15"/>
      <c r="AP620" s="15"/>
      <c r="AQ620" s="15"/>
      <c r="AR620" s="15"/>
      <c r="AS620" s="15"/>
      <c r="AT620" s="15"/>
      <c r="AU620" s="15"/>
      <c r="AV620" s="15"/>
      <c r="AW620" s="15"/>
      <c r="AX620" s="15"/>
      <c r="AY620" s="15"/>
      <c r="AZ620" s="15"/>
      <c r="BA620" s="15"/>
      <c r="BB620" s="15"/>
      <c r="BC620" s="15"/>
      <c r="BD620" s="15"/>
      <c r="BE620" s="15"/>
      <c r="BF620" s="15"/>
      <c r="BG620" s="15"/>
      <c r="BH620" s="15"/>
      <c r="BI620" s="15"/>
      <c r="BJ620" s="15"/>
      <c r="BK620" s="15"/>
      <c r="BL620" s="15"/>
      <c r="BM620" s="15"/>
      <c r="BN620" s="15"/>
      <c r="BO620" s="15"/>
      <c r="BP620" s="15"/>
      <c r="BQ620" s="15"/>
      <c r="BR620" s="15"/>
      <c r="BS620" s="15"/>
      <c r="BT620" s="15"/>
      <c r="BU620" s="15"/>
      <c r="BV620" s="15"/>
      <c r="BW620" s="15"/>
      <c r="BX620" s="15"/>
      <c r="BY620" s="15"/>
      <c r="BZ620" s="15"/>
      <c r="CA620" s="15"/>
      <c r="CB620" s="15"/>
      <c r="CC620" s="15"/>
      <c r="CD620" s="15"/>
      <c r="CE620" s="15"/>
      <c r="CF620" s="15"/>
      <c r="CG620" s="15"/>
      <c r="CH620" s="15"/>
      <c r="CI620" s="15"/>
      <c r="CJ620" s="15"/>
      <c r="CK620" s="15"/>
      <c r="CL620" s="15"/>
      <c r="CM620" s="15"/>
      <c r="CN620" s="15"/>
      <c r="CO620" s="15"/>
      <c r="CP620" s="15"/>
      <c r="CQ620" s="15"/>
      <c r="CR620" s="15"/>
      <c r="CS620" s="15"/>
      <c r="CT620" s="15"/>
      <c r="CU620" s="15"/>
      <c r="CV620" s="15"/>
      <c r="CW620" s="15"/>
      <c r="CX620" s="15"/>
      <c r="CY620" s="15"/>
      <c r="CZ620" s="15"/>
      <c r="DA620" s="15"/>
      <c r="DB620" s="15"/>
      <c r="DC620" s="15"/>
      <c r="DD620" s="15"/>
      <c r="DE620" s="15"/>
      <c r="DF620" s="15"/>
      <c r="DG620" s="15"/>
      <c r="DH620" s="15"/>
      <c r="DI620" s="15"/>
      <c r="DJ620" s="15"/>
      <c r="DK620" s="15"/>
      <c r="DL620" s="15"/>
      <c r="DM620" s="15"/>
      <c r="DN620" s="15"/>
      <c r="DO620" s="15"/>
      <c r="DP620" s="15"/>
      <c r="DQ620" s="15"/>
      <c r="DR620" s="15"/>
      <c r="DS620" s="15"/>
      <c r="DT620" s="15"/>
      <c r="DU620" s="15"/>
      <c r="DV620" s="15"/>
      <c r="DW620" s="15"/>
      <c r="DX620" s="15"/>
      <c r="DY620" s="15"/>
      <c r="DZ620" s="15"/>
      <c r="EA620" s="15"/>
      <c r="EB620" s="15"/>
      <c r="EC620" s="15"/>
      <c r="ED620" s="15"/>
      <c r="EE620" s="15"/>
      <c r="EF620" s="15"/>
      <c r="EG620" s="15"/>
      <c r="EH620" s="15"/>
      <c r="EI620" s="15"/>
      <c r="EJ620" s="15"/>
      <c r="EK620" s="15"/>
      <c r="EL620" s="15"/>
      <c r="EM620" s="15"/>
      <c r="EN620" s="15"/>
      <c r="EO620" s="15"/>
      <c r="EP620" s="15"/>
      <c r="EQ620" s="15"/>
      <c r="ER620" s="15"/>
      <c r="ES620" s="15"/>
      <c r="ET620" s="15"/>
      <c r="EU620" s="15"/>
      <c r="EV620" s="15"/>
      <c r="EW620" s="15"/>
      <c r="EX620" s="15"/>
      <c r="EY620" s="15"/>
      <c r="EZ620" s="15"/>
      <c r="FA620" s="15"/>
      <c r="FB620" s="15"/>
      <c r="FC620" s="15"/>
      <c r="FD620" s="15"/>
      <c r="FE620" s="15"/>
      <c r="FF620" s="15"/>
      <c r="FG620" s="15"/>
      <c r="FH620" s="15"/>
      <c r="FI620" s="15"/>
      <c r="FJ620" s="15"/>
      <c r="FK620" s="15"/>
      <c r="FL620" s="15"/>
      <c r="FM620" s="15"/>
      <c r="FN620" s="15"/>
      <c r="FO620" s="15"/>
      <c r="FP620" s="15"/>
      <c r="FQ620" s="15"/>
      <c r="FR620" s="15"/>
      <c r="FS620" s="15"/>
      <c r="FT620" s="15"/>
      <c r="FU620" s="15"/>
      <c r="FV620" s="15"/>
      <c r="FW620" s="15"/>
      <c r="FX620" s="15"/>
      <c r="FY620" s="15"/>
      <c r="FZ620" s="15"/>
      <c r="GA620" s="15"/>
      <c r="GB620" s="15"/>
      <c r="GC620" s="15"/>
      <c r="GD620" s="15"/>
      <c r="GE620" s="15"/>
      <c r="GF620" s="15"/>
      <c r="GG620" s="15"/>
      <c r="GH620" s="15"/>
      <c r="GI620" s="15"/>
      <c r="GJ620" s="15"/>
      <c r="GK620" s="15"/>
      <c r="GL620" s="15"/>
      <c r="GM620" s="15"/>
      <c r="GN620" s="15"/>
      <c r="GO620" s="15"/>
      <c r="GP620" s="15"/>
      <c r="GQ620" s="15"/>
      <c r="GR620" s="15"/>
      <c r="GS620" s="15"/>
      <c r="GT620" s="15"/>
      <c r="GU620" s="15"/>
      <c r="GV620" s="15"/>
      <c r="GW620" s="15"/>
      <c r="GX620" s="15"/>
      <c r="GY620" s="15"/>
    </row>
    <row r="621" spans="1:207" s="16" customFormat="1" ht="25.15" customHeight="1" x14ac:dyDescent="0.25">
      <c r="A621" s="74" t="s">
        <v>1658</v>
      </c>
      <c r="B621" s="117" t="s">
        <v>482</v>
      </c>
      <c r="C621" s="156">
        <v>1965</v>
      </c>
      <c r="D621" s="156" t="s">
        <v>239</v>
      </c>
      <c r="E621" s="76" t="s">
        <v>20</v>
      </c>
      <c r="F621" s="75">
        <v>5</v>
      </c>
      <c r="G621" s="75">
        <v>4</v>
      </c>
      <c r="H621" s="54">
        <v>3410.1</v>
      </c>
      <c r="I621" s="54">
        <v>0</v>
      </c>
      <c r="J621" s="54">
        <v>3410.1</v>
      </c>
      <c r="K621" s="37">
        <f t="shared" si="214"/>
        <v>23387620</v>
      </c>
      <c r="L621" s="45">
        <v>0</v>
      </c>
      <c r="M621" s="45">
        <v>0</v>
      </c>
      <c r="N621" s="45">
        <v>0</v>
      </c>
      <c r="O621" s="54">
        <v>23387620</v>
      </c>
      <c r="P621" s="45">
        <f t="shared" si="205"/>
        <v>6858.3384651476499</v>
      </c>
      <c r="Q621" s="51">
        <v>9673</v>
      </c>
      <c r="R621" s="73" t="s">
        <v>96</v>
      </c>
      <c r="S621" s="67"/>
      <c r="T621" s="17"/>
    </row>
    <row r="622" spans="1:207" s="16" customFormat="1" ht="25.15" customHeight="1" x14ac:dyDescent="0.25">
      <c r="A622" s="74" t="s">
        <v>1659</v>
      </c>
      <c r="B622" s="117" t="s">
        <v>511</v>
      </c>
      <c r="C622" s="156">
        <v>1961</v>
      </c>
      <c r="D622" s="156" t="s">
        <v>239</v>
      </c>
      <c r="E622" s="76" t="s">
        <v>20</v>
      </c>
      <c r="F622" s="75">
        <v>3</v>
      </c>
      <c r="G622" s="75">
        <v>3</v>
      </c>
      <c r="H622" s="54">
        <v>1586.2</v>
      </c>
      <c r="I622" s="54">
        <v>0</v>
      </c>
      <c r="J622" s="54">
        <f t="shared" ref="J622:J638" si="215">H622</f>
        <v>1586.2</v>
      </c>
      <c r="K622" s="37">
        <f t="shared" si="214"/>
        <v>10166530</v>
      </c>
      <c r="L622" s="45">
        <v>0</v>
      </c>
      <c r="M622" s="45">
        <v>0</v>
      </c>
      <c r="N622" s="45">
        <v>0</v>
      </c>
      <c r="O622" s="54">
        <v>10166530</v>
      </c>
      <c r="P622" s="45">
        <f t="shared" si="205"/>
        <v>6409.3619972260749</v>
      </c>
      <c r="Q622" s="51">
        <v>9673</v>
      </c>
      <c r="R622" s="73" t="s">
        <v>97</v>
      </c>
      <c r="S622" s="67"/>
      <c r="T622" s="17"/>
    </row>
    <row r="623" spans="1:207" s="16" customFormat="1" ht="25.15" customHeight="1" x14ac:dyDescent="0.25">
      <c r="A623" s="74" t="s">
        <v>1660</v>
      </c>
      <c r="B623" s="117" t="s">
        <v>434</v>
      </c>
      <c r="C623" s="156">
        <v>1962</v>
      </c>
      <c r="D623" s="156" t="s">
        <v>239</v>
      </c>
      <c r="E623" s="76" t="s">
        <v>20</v>
      </c>
      <c r="F623" s="75">
        <v>3</v>
      </c>
      <c r="G623" s="75">
        <v>3</v>
      </c>
      <c r="H623" s="54">
        <v>1580.3</v>
      </c>
      <c r="I623" s="54">
        <v>0</v>
      </c>
      <c r="J623" s="54">
        <f t="shared" si="215"/>
        <v>1580.3</v>
      </c>
      <c r="K623" s="37">
        <f t="shared" si="214"/>
        <v>14230020</v>
      </c>
      <c r="L623" s="45">
        <v>0</v>
      </c>
      <c r="M623" s="45">
        <v>0</v>
      </c>
      <c r="N623" s="45">
        <v>0</v>
      </c>
      <c r="O623" s="54">
        <v>14230020</v>
      </c>
      <c r="P623" s="45">
        <f t="shared" si="205"/>
        <v>9004.6320318926792</v>
      </c>
      <c r="Q623" s="51">
        <v>9673</v>
      </c>
      <c r="R623" s="74" t="s">
        <v>95</v>
      </c>
      <c r="S623" s="58"/>
    </row>
    <row r="624" spans="1:207" s="16" customFormat="1" ht="25.15" customHeight="1" x14ac:dyDescent="0.25">
      <c r="A624" s="74" t="s">
        <v>1661</v>
      </c>
      <c r="B624" s="117" t="s">
        <v>435</v>
      </c>
      <c r="C624" s="156">
        <v>1962</v>
      </c>
      <c r="D624" s="156" t="s">
        <v>239</v>
      </c>
      <c r="E624" s="76" t="s">
        <v>20</v>
      </c>
      <c r="F624" s="75">
        <v>3</v>
      </c>
      <c r="G624" s="75">
        <v>2</v>
      </c>
      <c r="H624" s="54">
        <v>1030.2</v>
      </c>
      <c r="I624" s="54">
        <v>0</v>
      </c>
      <c r="J624" s="54">
        <f t="shared" si="215"/>
        <v>1030.2</v>
      </c>
      <c r="K624" s="37">
        <f t="shared" si="214"/>
        <v>9289580</v>
      </c>
      <c r="L624" s="45">
        <v>0</v>
      </c>
      <c r="M624" s="45">
        <v>0</v>
      </c>
      <c r="N624" s="45">
        <v>0</v>
      </c>
      <c r="O624" s="54">
        <v>9289580</v>
      </c>
      <c r="P624" s="45">
        <f t="shared" si="205"/>
        <v>9017.2587847019986</v>
      </c>
      <c r="Q624" s="51">
        <v>9673</v>
      </c>
      <c r="R624" s="74" t="s">
        <v>95</v>
      </c>
      <c r="S624" s="58"/>
    </row>
    <row r="625" spans="1:207" s="16" customFormat="1" ht="25.15" customHeight="1" x14ac:dyDescent="0.25">
      <c r="A625" s="74" t="s">
        <v>1662</v>
      </c>
      <c r="B625" s="117" t="s">
        <v>425</v>
      </c>
      <c r="C625" s="156">
        <v>1969</v>
      </c>
      <c r="D625" s="156" t="s">
        <v>239</v>
      </c>
      <c r="E625" s="76" t="s">
        <v>20</v>
      </c>
      <c r="F625" s="75">
        <v>2</v>
      </c>
      <c r="G625" s="75">
        <v>2</v>
      </c>
      <c r="H625" s="54">
        <v>671.2</v>
      </c>
      <c r="I625" s="54">
        <v>0</v>
      </c>
      <c r="J625" s="54">
        <f t="shared" si="215"/>
        <v>671.2</v>
      </c>
      <c r="K625" s="37">
        <f t="shared" si="214"/>
        <v>870276</v>
      </c>
      <c r="L625" s="45">
        <v>0</v>
      </c>
      <c r="M625" s="45">
        <v>0</v>
      </c>
      <c r="N625" s="45">
        <v>0</v>
      </c>
      <c r="O625" s="54">
        <v>870276</v>
      </c>
      <c r="P625" s="45">
        <f t="shared" si="205"/>
        <v>1296.5971394517283</v>
      </c>
      <c r="Q625" s="51">
        <v>9673</v>
      </c>
      <c r="R625" s="73" t="s">
        <v>96</v>
      </c>
      <c r="S625" s="58"/>
    </row>
    <row r="626" spans="1:207" s="16" customFormat="1" ht="25.15" customHeight="1" x14ac:dyDescent="0.25">
      <c r="A626" s="74" t="s">
        <v>1663</v>
      </c>
      <c r="B626" s="117" t="s">
        <v>498</v>
      </c>
      <c r="C626" s="156">
        <v>1963</v>
      </c>
      <c r="D626" s="156" t="s">
        <v>239</v>
      </c>
      <c r="E626" s="76" t="s">
        <v>20</v>
      </c>
      <c r="F626" s="75">
        <v>2</v>
      </c>
      <c r="G626" s="75">
        <v>2</v>
      </c>
      <c r="H626" s="54">
        <v>605.6</v>
      </c>
      <c r="I626" s="54">
        <v>0</v>
      </c>
      <c r="J626" s="54">
        <f t="shared" si="215"/>
        <v>605.6</v>
      </c>
      <c r="K626" s="37">
        <f t="shared" si="214"/>
        <v>4645454.5</v>
      </c>
      <c r="L626" s="45">
        <v>0</v>
      </c>
      <c r="M626" s="45">
        <v>0</v>
      </c>
      <c r="N626" s="45">
        <v>0</v>
      </c>
      <c r="O626" s="54">
        <v>4645454.5</v>
      </c>
      <c r="P626" s="45">
        <f t="shared" si="205"/>
        <v>7670.8297556142661</v>
      </c>
      <c r="Q626" s="51">
        <v>9673</v>
      </c>
      <c r="R626" s="73" t="s">
        <v>97</v>
      </c>
      <c r="S626" s="67"/>
      <c r="T626" s="17"/>
    </row>
    <row r="627" spans="1:207" s="16" customFormat="1" ht="25.15" customHeight="1" x14ac:dyDescent="0.25">
      <c r="A627" s="74" t="s">
        <v>1664</v>
      </c>
      <c r="B627" s="117" t="s">
        <v>957</v>
      </c>
      <c r="C627" s="156">
        <v>1960</v>
      </c>
      <c r="D627" s="156" t="s">
        <v>239</v>
      </c>
      <c r="E627" s="76" t="s">
        <v>20</v>
      </c>
      <c r="F627" s="75">
        <v>3</v>
      </c>
      <c r="G627" s="75">
        <v>3</v>
      </c>
      <c r="H627" s="54">
        <v>1601.7</v>
      </c>
      <c r="I627" s="54">
        <v>0</v>
      </c>
      <c r="J627" s="54">
        <f t="shared" si="215"/>
        <v>1601.7</v>
      </c>
      <c r="K627" s="37">
        <f t="shared" si="214"/>
        <v>1121190</v>
      </c>
      <c r="L627" s="45">
        <v>0</v>
      </c>
      <c r="M627" s="45">
        <v>0</v>
      </c>
      <c r="N627" s="45">
        <v>0</v>
      </c>
      <c r="O627" s="54">
        <v>1121190</v>
      </c>
      <c r="P627" s="45">
        <f t="shared" si="205"/>
        <v>700</v>
      </c>
      <c r="Q627" s="51">
        <v>9673</v>
      </c>
      <c r="R627" s="73" t="s">
        <v>95</v>
      </c>
      <c r="S627" s="67"/>
      <c r="T627" s="17"/>
    </row>
    <row r="628" spans="1:207" s="16" customFormat="1" ht="25.15" customHeight="1" x14ac:dyDescent="0.25">
      <c r="A628" s="74" t="s">
        <v>1665</v>
      </c>
      <c r="B628" s="117" t="s">
        <v>478</v>
      </c>
      <c r="C628" s="156">
        <v>1964</v>
      </c>
      <c r="D628" s="156" t="s">
        <v>239</v>
      </c>
      <c r="E628" s="76" t="s">
        <v>20</v>
      </c>
      <c r="F628" s="75">
        <v>4</v>
      </c>
      <c r="G628" s="75">
        <v>3</v>
      </c>
      <c r="H628" s="54">
        <v>2211.6</v>
      </c>
      <c r="I628" s="54">
        <v>0</v>
      </c>
      <c r="J628" s="54">
        <f t="shared" si="215"/>
        <v>2211.6</v>
      </c>
      <c r="K628" s="37">
        <f t="shared" si="214"/>
        <v>9213832</v>
      </c>
      <c r="L628" s="45">
        <v>0</v>
      </c>
      <c r="M628" s="45">
        <v>0</v>
      </c>
      <c r="N628" s="45">
        <v>0</v>
      </c>
      <c r="O628" s="54">
        <v>9213832</v>
      </c>
      <c r="P628" s="45">
        <f t="shared" si="205"/>
        <v>4166.1385422318681</v>
      </c>
      <c r="Q628" s="51">
        <v>9673</v>
      </c>
      <c r="R628" s="73" t="s">
        <v>96</v>
      </c>
      <c r="S628" s="67"/>
      <c r="T628" s="17"/>
    </row>
    <row r="629" spans="1:207" s="16" customFormat="1" ht="25.15" customHeight="1" x14ac:dyDescent="0.25">
      <c r="A629" s="74" t="s">
        <v>1666</v>
      </c>
      <c r="B629" s="117" t="s">
        <v>479</v>
      </c>
      <c r="C629" s="156">
        <v>1963</v>
      </c>
      <c r="D629" s="156" t="s">
        <v>239</v>
      </c>
      <c r="E629" s="76" t="s">
        <v>20</v>
      </c>
      <c r="F629" s="75">
        <v>4</v>
      </c>
      <c r="G629" s="75">
        <v>4</v>
      </c>
      <c r="H629" s="54">
        <v>2697.3</v>
      </c>
      <c r="I629" s="54">
        <v>0</v>
      </c>
      <c r="J629" s="54">
        <f t="shared" si="215"/>
        <v>2697.3</v>
      </c>
      <c r="K629" s="37">
        <f t="shared" si="214"/>
        <v>18291442</v>
      </c>
      <c r="L629" s="45">
        <v>0</v>
      </c>
      <c r="M629" s="45">
        <v>0</v>
      </c>
      <c r="N629" s="45">
        <v>0</v>
      </c>
      <c r="O629" s="54">
        <v>18291442</v>
      </c>
      <c r="P629" s="45">
        <f t="shared" si="205"/>
        <v>6781.3895376858336</v>
      </c>
      <c r="Q629" s="51">
        <v>9673</v>
      </c>
      <c r="R629" s="73" t="s">
        <v>96</v>
      </c>
      <c r="S629" s="58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F629" s="15"/>
      <c r="AG629" s="15"/>
      <c r="AH629" s="15"/>
      <c r="AI629" s="15"/>
      <c r="AJ629" s="15"/>
      <c r="AK629" s="15"/>
      <c r="AL629" s="15"/>
      <c r="AM629" s="15"/>
      <c r="AN629" s="15"/>
      <c r="AO629" s="15"/>
      <c r="AP629" s="15"/>
      <c r="AQ629" s="15"/>
      <c r="AR629" s="15"/>
      <c r="AS629" s="15"/>
      <c r="AT629" s="15"/>
      <c r="AU629" s="15"/>
      <c r="AV629" s="15"/>
      <c r="AW629" s="15"/>
      <c r="AX629" s="15"/>
      <c r="AY629" s="15"/>
      <c r="AZ629" s="15"/>
      <c r="BA629" s="15"/>
      <c r="BB629" s="15"/>
      <c r="BC629" s="15"/>
      <c r="BD629" s="15"/>
      <c r="BE629" s="15"/>
      <c r="BF629" s="15"/>
      <c r="BG629" s="15"/>
      <c r="BH629" s="15"/>
      <c r="BI629" s="15"/>
      <c r="BJ629" s="15"/>
      <c r="BK629" s="15"/>
      <c r="BL629" s="15"/>
      <c r="BM629" s="15"/>
      <c r="BN629" s="15"/>
      <c r="BO629" s="15"/>
      <c r="BP629" s="15"/>
      <c r="BQ629" s="15"/>
      <c r="BR629" s="15"/>
      <c r="BS629" s="15"/>
      <c r="BT629" s="15"/>
      <c r="BU629" s="15"/>
      <c r="BV629" s="15"/>
      <c r="BW629" s="15"/>
      <c r="BX629" s="15"/>
      <c r="BY629" s="15"/>
      <c r="BZ629" s="15"/>
      <c r="CA629" s="15"/>
      <c r="CB629" s="15"/>
      <c r="CC629" s="15"/>
      <c r="CD629" s="15"/>
      <c r="CE629" s="15"/>
      <c r="CF629" s="15"/>
      <c r="CG629" s="15"/>
      <c r="CH629" s="15"/>
      <c r="CI629" s="15"/>
      <c r="CJ629" s="15"/>
      <c r="CK629" s="15"/>
      <c r="CL629" s="15"/>
      <c r="CM629" s="15"/>
      <c r="CN629" s="15"/>
      <c r="CO629" s="15"/>
      <c r="CP629" s="15"/>
      <c r="CQ629" s="15"/>
      <c r="CR629" s="15"/>
      <c r="CS629" s="15"/>
      <c r="CT629" s="15"/>
      <c r="CU629" s="15"/>
      <c r="CV629" s="15"/>
      <c r="CW629" s="15"/>
      <c r="CX629" s="15"/>
      <c r="CY629" s="15"/>
      <c r="CZ629" s="15"/>
      <c r="DA629" s="15"/>
      <c r="DB629" s="15"/>
      <c r="DC629" s="15"/>
      <c r="DD629" s="15"/>
      <c r="DE629" s="15"/>
      <c r="DF629" s="15"/>
      <c r="DG629" s="15"/>
      <c r="DH629" s="15"/>
      <c r="DI629" s="15"/>
      <c r="DJ629" s="15"/>
      <c r="DK629" s="15"/>
      <c r="DL629" s="15"/>
      <c r="DM629" s="15"/>
      <c r="DN629" s="15"/>
      <c r="DO629" s="15"/>
      <c r="DP629" s="15"/>
      <c r="DQ629" s="15"/>
      <c r="DR629" s="15"/>
      <c r="DS629" s="15"/>
      <c r="DT629" s="15"/>
      <c r="DU629" s="15"/>
      <c r="DV629" s="15"/>
      <c r="DW629" s="15"/>
      <c r="DX629" s="15"/>
      <c r="DY629" s="15"/>
      <c r="DZ629" s="15"/>
      <c r="EA629" s="15"/>
      <c r="EB629" s="15"/>
      <c r="EC629" s="15"/>
      <c r="ED629" s="15"/>
      <c r="EE629" s="15"/>
      <c r="EF629" s="15"/>
      <c r="EG629" s="15"/>
      <c r="EH629" s="15"/>
      <c r="EI629" s="15"/>
      <c r="EJ629" s="15"/>
      <c r="EK629" s="15"/>
      <c r="EL629" s="15"/>
      <c r="EM629" s="15"/>
      <c r="EN629" s="15"/>
      <c r="EO629" s="15"/>
      <c r="EP629" s="15"/>
      <c r="EQ629" s="15"/>
      <c r="ER629" s="15"/>
      <c r="ES629" s="15"/>
      <c r="ET629" s="15"/>
      <c r="EU629" s="15"/>
      <c r="EV629" s="15"/>
      <c r="EW629" s="15"/>
      <c r="EX629" s="15"/>
      <c r="EY629" s="15"/>
      <c r="EZ629" s="15"/>
      <c r="FA629" s="15"/>
      <c r="FB629" s="15"/>
      <c r="FC629" s="15"/>
      <c r="FD629" s="15"/>
      <c r="FE629" s="15"/>
      <c r="FF629" s="15"/>
      <c r="FG629" s="15"/>
      <c r="FH629" s="15"/>
      <c r="FI629" s="15"/>
      <c r="FJ629" s="15"/>
      <c r="FK629" s="15"/>
      <c r="FL629" s="15"/>
      <c r="FM629" s="15"/>
      <c r="FN629" s="15"/>
      <c r="FO629" s="15"/>
      <c r="FP629" s="15"/>
      <c r="FQ629" s="15"/>
      <c r="FR629" s="15"/>
      <c r="FS629" s="15"/>
      <c r="FT629" s="15"/>
      <c r="FU629" s="15"/>
      <c r="FV629" s="15"/>
      <c r="FW629" s="15"/>
      <c r="FX629" s="15"/>
      <c r="FY629" s="15"/>
      <c r="FZ629" s="15"/>
      <c r="GA629" s="15"/>
      <c r="GB629" s="15"/>
      <c r="GC629" s="15"/>
      <c r="GD629" s="15"/>
      <c r="GE629" s="15"/>
      <c r="GF629" s="15"/>
      <c r="GG629" s="15"/>
      <c r="GH629" s="15"/>
      <c r="GI629" s="15"/>
      <c r="GJ629" s="15"/>
      <c r="GK629" s="15"/>
      <c r="GL629" s="15"/>
      <c r="GM629" s="15"/>
      <c r="GN629" s="15"/>
      <c r="GO629" s="15"/>
      <c r="GP629" s="15"/>
      <c r="GQ629" s="15"/>
      <c r="GR629" s="15"/>
      <c r="GS629" s="15"/>
      <c r="GT629" s="15"/>
      <c r="GU629" s="15"/>
      <c r="GV629" s="15"/>
      <c r="GW629" s="15"/>
      <c r="GX629" s="15"/>
      <c r="GY629" s="15"/>
    </row>
    <row r="630" spans="1:207" s="16" customFormat="1" ht="25.15" customHeight="1" x14ac:dyDescent="0.25">
      <c r="A630" s="74" t="s">
        <v>1667</v>
      </c>
      <c r="B630" s="117" t="s">
        <v>436</v>
      </c>
      <c r="C630" s="156">
        <v>1964</v>
      </c>
      <c r="D630" s="156" t="s">
        <v>239</v>
      </c>
      <c r="E630" s="76" t="s">
        <v>20</v>
      </c>
      <c r="F630" s="75">
        <v>4</v>
      </c>
      <c r="G630" s="75">
        <v>3</v>
      </c>
      <c r="H630" s="54">
        <v>2102.08</v>
      </c>
      <c r="I630" s="54">
        <v>0</v>
      </c>
      <c r="J630" s="54">
        <f t="shared" si="215"/>
        <v>2102.08</v>
      </c>
      <c r="K630" s="37">
        <f t="shared" si="214"/>
        <v>17332692</v>
      </c>
      <c r="L630" s="45">
        <v>0</v>
      </c>
      <c r="M630" s="45">
        <v>0</v>
      </c>
      <c r="N630" s="45">
        <v>0</v>
      </c>
      <c r="O630" s="54">
        <v>17332692</v>
      </c>
      <c r="P630" s="45">
        <f t="shared" si="205"/>
        <v>8245.4958897853558</v>
      </c>
      <c r="Q630" s="51">
        <v>9673</v>
      </c>
      <c r="R630" s="74" t="s">
        <v>95</v>
      </c>
      <c r="S630" s="58"/>
    </row>
    <row r="631" spans="1:207" s="16" customFormat="1" ht="25.15" customHeight="1" x14ac:dyDescent="0.25">
      <c r="A631" s="74" t="s">
        <v>1668</v>
      </c>
      <c r="B631" s="117" t="s">
        <v>426</v>
      </c>
      <c r="C631" s="156">
        <v>1954</v>
      </c>
      <c r="D631" s="156" t="s">
        <v>239</v>
      </c>
      <c r="E631" s="76" t="s">
        <v>20</v>
      </c>
      <c r="F631" s="75">
        <v>2</v>
      </c>
      <c r="G631" s="75">
        <v>2</v>
      </c>
      <c r="H631" s="54">
        <v>944</v>
      </c>
      <c r="I631" s="54">
        <v>0</v>
      </c>
      <c r="J631" s="54">
        <f t="shared" si="215"/>
        <v>944</v>
      </c>
      <c r="K631" s="37">
        <f t="shared" si="214"/>
        <v>4857312</v>
      </c>
      <c r="L631" s="45">
        <v>0</v>
      </c>
      <c r="M631" s="45">
        <v>0</v>
      </c>
      <c r="N631" s="45">
        <v>0</v>
      </c>
      <c r="O631" s="54">
        <v>4857312</v>
      </c>
      <c r="P631" s="45">
        <f t="shared" si="205"/>
        <v>5145.4576271186443</v>
      </c>
      <c r="Q631" s="51">
        <v>9673</v>
      </c>
      <c r="R631" s="74" t="s">
        <v>95</v>
      </c>
      <c r="S631" s="58"/>
    </row>
    <row r="632" spans="1:207" s="16" customFormat="1" ht="25.15" customHeight="1" x14ac:dyDescent="0.25">
      <c r="A632" s="74" t="s">
        <v>1669</v>
      </c>
      <c r="B632" s="117" t="s">
        <v>427</v>
      </c>
      <c r="C632" s="156">
        <v>1966</v>
      </c>
      <c r="D632" s="156" t="s">
        <v>239</v>
      </c>
      <c r="E632" s="76" t="s">
        <v>20</v>
      </c>
      <c r="F632" s="75">
        <v>5</v>
      </c>
      <c r="G632" s="75">
        <v>3</v>
      </c>
      <c r="H632" s="54">
        <v>4271</v>
      </c>
      <c r="I632" s="54">
        <v>0</v>
      </c>
      <c r="J632" s="54">
        <f t="shared" si="215"/>
        <v>4271</v>
      </c>
      <c r="K632" s="37">
        <f t="shared" si="214"/>
        <v>29801944</v>
      </c>
      <c r="L632" s="45">
        <v>0</v>
      </c>
      <c r="M632" s="45">
        <v>0</v>
      </c>
      <c r="N632" s="45">
        <v>0</v>
      </c>
      <c r="O632" s="54">
        <v>29801944</v>
      </c>
      <c r="P632" s="45">
        <f t="shared" si="205"/>
        <v>6977.7438538983843</v>
      </c>
      <c r="Q632" s="51">
        <v>9673</v>
      </c>
      <c r="R632" s="74" t="s">
        <v>95</v>
      </c>
      <c r="S632" s="58"/>
    </row>
    <row r="633" spans="1:207" s="16" customFormat="1" ht="25.15" customHeight="1" x14ac:dyDescent="0.25">
      <c r="A633" s="74" t="s">
        <v>1670</v>
      </c>
      <c r="B633" s="117" t="s">
        <v>437</v>
      </c>
      <c r="C633" s="156">
        <v>1962</v>
      </c>
      <c r="D633" s="156" t="s">
        <v>239</v>
      </c>
      <c r="E633" s="76" t="s">
        <v>20</v>
      </c>
      <c r="F633" s="75">
        <v>3</v>
      </c>
      <c r="G633" s="75">
        <v>3</v>
      </c>
      <c r="H633" s="54">
        <v>338.3</v>
      </c>
      <c r="I633" s="54">
        <v>0</v>
      </c>
      <c r="J633" s="54">
        <f t="shared" si="215"/>
        <v>338.3</v>
      </c>
      <c r="K633" s="37">
        <f t="shared" si="214"/>
        <v>11079680</v>
      </c>
      <c r="L633" s="45">
        <v>0</v>
      </c>
      <c r="M633" s="45">
        <v>0</v>
      </c>
      <c r="N633" s="45">
        <v>0</v>
      </c>
      <c r="O633" s="54">
        <v>11079680</v>
      </c>
      <c r="P633" s="45">
        <f t="shared" si="205"/>
        <v>32751.049364469403</v>
      </c>
      <c r="Q633" s="51">
        <v>9673</v>
      </c>
      <c r="R633" s="74" t="s">
        <v>95</v>
      </c>
      <c r="S633" s="58"/>
    </row>
    <row r="634" spans="1:207" s="16" customFormat="1" ht="25.15" customHeight="1" x14ac:dyDescent="0.25">
      <c r="A634" s="74" t="s">
        <v>1671</v>
      </c>
      <c r="B634" s="117" t="s">
        <v>499</v>
      </c>
      <c r="C634" s="156">
        <v>1962</v>
      </c>
      <c r="D634" s="156" t="s">
        <v>239</v>
      </c>
      <c r="E634" s="76" t="s">
        <v>20</v>
      </c>
      <c r="F634" s="75">
        <v>4</v>
      </c>
      <c r="G634" s="75">
        <v>4</v>
      </c>
      <c r="H634" s="54">
        <v>2731.1</v>
      </c>
      <c r="I634" s="54">
        <v>0</v>
      </c>
      <c r="J634" s="54">
        <f t="shared" si="215"/>
        <v>2731.1</v>
      </c>
      <c r="K634" s="37">
        <f t="shared" si="214"/>
        <v>19441421</v>
      </c>
      <c r="L634" s="45">
        <v>0</v>
      </c>
      <c r="M634" s="45">
        <v>0</v>
      </c>
      <c r="N634" s="45">
        <v>0</v>
      </c>
      <c r="O634" s="54">
        <v>19441421</v>
      </c>
      <c r="P634" s="45">
        <f t="shared" si="205"/>
        <v>7118.5313609900777</v>
      </c>
      <c r="Q634" s="51">
        <v>9673</v>
      </c>
      <c r="R634" s="73" t="s">
        <v>97</v>
      </c>
      <c r="S634" s="67"/>
      <c r="T634" s="17"/>
    </row>
    <row r="635" spans="1:207" s="16" customFormat="1" ht="25.15" customHeight="1" x14ac:dyDescent="0.25">
      <c r="A635" s="74" t="s">
        <v>1672</v>
      </c>
      <c r="B635" s="117" t="s">
        <v>438</v>
      </c>
      <c r="C635" s="156">
        <v>1961</v>
      </c>
      <c r="D635" s="156" t="s">
        <v>239</v>
      </c>
      <c r="E635" s="76" t="s">
        <v>20</v>
      </c>
      <c r="F635" s="75">
        <v>4</v>
      </c>
      <c r="G635" s="75">
        <v>4</v>
      </c>
      <c r="H635" s="54">
        <v>2690.1</v>
      </c>
      <c r="I635" s="54">
        <v>0</v>
      </c>
      <c r="J635" s="54">
        <f t="shared" si="215"/>
        <v>2690.1</v>
      </c>
      <c r="K635" s="37">
        <f t="shared" si="214"/>
        <v>21255260</v>
      </c>
      <c r="L635" s="45">
        <v>0</v>
      </c>
      <c r="M635" s="45">
        <v>0</v>
      </c>
      <c r="N635" s="45">
        <v>0</v>
      </c>
      <c r="O635" s="54">
        <v>21255260</v>
      </c>
      <c r="P635" s="45">
        <f t="shared" si="205"/>
        <v>7901.289914873053</v>
      </c>
      <c r="Q635" s="51">
        <v>9673</v>
      </c>
      <c r="R635" s="74" t="s">
        <v>95</v>
      </c>
      <c r="S635" s="58"/>
    </row>
    <row r="636" spans="1:207" s="16" customFormat="1" ht="25.15" customHeight="1" x14ac:dyDescent="0.25">
      <c r="A636" s="74" t="s">
        <v>1673</v>
      </c>
      <c r="B636" s="117" t="s">
        <v>439</v>
      </c>
      <c r="C636" s="156">
        <v>1961</v>
      </c>
      <c r="D636" s="156" t="s">
        <v>239</v>
      </c>
      <c r="E636" s="76" t="s">
        <v>20</v>
      </c>
      <c r="F636" s="75">
        <v>4</v>
      </c>
      <c r="G636" s="75">
        <v>4</v>
      </c>
      <c r="H636" s="54">
        <v>2712.9</v>
      </c>
      <c r="I636" s="54">
        <v>0</v>
      </c>
      <c r="J636" s="54">
        <f t="shared" si="215"/>
        <v>2712.9</v>
      </c>
      <c r="K636" s="37">
        <f t="shared" si="214"/>
        <v>21225656</v>
      </c>
      <c r="L636" s="45">
        <v>0</v>
      </c>
      <c r="M636" s="45">
        <v>0</v>
      </c>
      <c r="N636" s="45">
        <v>0</v>
      </c>
      <c r="O636" s="54">
        <v>21225656</v>
      </c>
      <c r="P636" s="45">
        <f t="shared" si="205"/>
        <v>7823.9728703601313</v>
      </c>
      <c r="Q636" s="51">
        <v>9673</v>
      </c>
      <c r="R636" s="74" t="s">
        <v>95</v>
      </c>
      <c r="S636" s="58"/>
    </row>
    <row r="637" spans="1:207" s="16" customFormat="1" ht="25.15" customHeight="1" x14ac:dyDescent="0.25">
      <c r="A637" s="74" t="s">
        <v>1674</v>
      </c>
      <c r="B637" s="117" t="s">
        <v>483</v>
      </c>
      <c r="C637" s="156">
        <v>1966</v>
      </c>
      <c r="D637" s="156" t="s">
        <v>239</v>
      </c>
      <c r="E637" s="76" t="s">
        <v>20</v>
      </c>
      <c r="F637" s="75">
        <v>4</v>
      </c>
      <c r="G637" s="75">
        <v>3</v>
      </c>
      <c r="H637" s="54">
        <v>2033.7</v>
      </c>
      <c r="I637" s="54">
        <v>0</v>
      </c>
      <c r="J637" s="54">
        <f t="shared" si="215"/>
        <v>2033.7</v>
      </c>
      <c r="K637" s="37">
        <f t="shared" si="214"/>
        <v>14097868</v>
      </c>
      <c r="L637" s="45">
        <v>0</v>
      </c>
      <c r="M637" s="45">
        <v>0</v>
      </c>
      <c r="N637" s="45">
        <v>0</v>
      </c>
      <c r="O637" s="54">
        <v>14097868</v>
      </c>
      <c r="P637" s="45">
        <f t="shared" si="205"/>
        <v>6932.1276491124554</v>
      </c>
      <c r="Q637" s="51">
        <v>9673</v>
      </c>
      <c r="R637" s="73" t="s">
        <v>96</v>
      </c>
      <c r="S637" s="67"/>
      <c r="T637" s="17"/>
    </row>
    <row r="638" spans="1:207" s="16" customFormat="1" ht="25.15" customHeight="1" x14ac:dyDescent="0.25">
      <c r="A638" s="74" t="s">
        <v>1675</v>
      </c>
      <c r="B638" s="117" t="s">
        <v>484</v>
      </c>
      <c r="C638" s="156">
        <v>1965</v>
      </c>
      <c r="D638" s="156" t="s">
        <v>239</v>
      </c>
      <c r="E638" s="76" t="s">
        <v>20</v>
      </c>
      <c r="F638" s="75">
        <v>4</v>
      </c>
      <c r="G638" s="75">
        <v>3</v>
      </c>
      <c r="H638" s="54">
        <v>2169.6999999999998</v>
      </c>
      <c r="I638" s="54">
        <v>0</v>
      </c>
      <c r="J638" s="54">
        <f t="shared" si="215"/>
        <v>2169.6999999999998</v>
      </c>
      <c r="K638" s="37">
        <f t="shared" si="214"/>
        <v>14445070</v>
      </c>
      <c r="L638" s="45">
        <v>0</v>
      </c>
      <c r="M638" s="45">
        <v>0</v>
      </c>
      <c r="N638" s="45">
        <v>0</v>
      </c>
      <c r="O638" s="54">
        <v>14445070</v>
      </c>
      <c r="P638" s="45">
        <f t="shared" si="205"/>
        <v>6657.6346960409282</v>
      </c>
      <c r="Q638" s="51">
        <v>9673</v>
      </c>
      <c r="R638" s="73" t="s">
        <v>96</v>
      </c>
      <c r="S638" s="67"/>
      <c r="T638" s="17"/>
    </row>
    <row r="639" spans="1:207" s="16" customFormat="1" ht="25.15" customHeight="1" x14ac:dyDescent="0.25">
      <c r="A639" s="74" t="s">
        <v>1676</v>
      </c>
      <c r="B639" s="117" t="s">
        <v>958</v>
      </c>
      <c r="C639" s="156">
        <v>1971</v>
      </c>
      <c r="D639" s="156" t="s">
        <v>239</v>
      </c>
      <c r="E639" s="76" t="s">
        <v>20</v>
      </c>
      <c r="F639" s="75">
        <v>5</v>
      </c>
      <c r="G639" s="75">
        <v>8</v>
      </c>
      <c r="H639" s="54">
        <v>7770.3</v>
      </c>
      <c r="I639" s="54">
        <v>219.5</v>
      </c>
      <c r="J639" s="54">
        <v>5732.2</v>
      </c>
      <c r="K639" s="37">
        <f t="shared" si="214"/>
        <v>7421265</v>
      </c>
      <c r="L639" s="45">
        <v>0</v>
      </c>
      <c r="M639" s="45">
        <v>0</v>
      </c>
      <c r="N639" s="45">
        <v>0</v>
      </c>
      <c r="O639" s="54">
        <v>7421265</v>
      </c>
      <c r="P639" s="45">
        <f t="shared" si="205"/>
        <v>955.08088490791863</v>
      </c>
      <c r="Q639" s="51">
        <v>9673</v>
      </c>
      <c r="R639" s="74" t="s">
        <v>95</v>
      </c>
      <c r="S639" s="58"/>
      <c r="V639" s="15"/>
      <c r="W639" s="15"/>
      <c r="X639" s="15"/>
      <c r="Y639" s="15"/>
      <c r="Z639" s="15"/>
      <c r="AA639" s="15"/>
      <c r="AB639" s="15"/>
      <c r="AC639" s="15"/>
      <c r="AD639" s="15"/>
      <c r="AE639" s="15"/>
      <c r="AF639" s="15"/>
      <c r="AG639" s="15"/>
      <c r="AH639" s="15"/>
      <c r="AI639" s="15"/>
      <c r="AJ639" s="15"/>
      <c r="AK639" s="15"/>
      <c r="AL639" s="15"/>
      <c r="AM639" s="15"/>
      <c r="AN639" s="15"/>
      <c r="AO639" s="15"/>
      <c r="AP639" s="15"/>
      <c r="AQ639" s="15"/>
      <c r="AR639" s="15"/>
      <c r="AS639" s="15"/>
      <c r="AT639" s="15"/>
      <c r="AU639" s="15"/>
      <c r="AV639" s="15"/>
      <c r="AW639" s="15"/>
      <c r="AX639" s="15"/>
      <c r="AY639" s="15"/>
      <c r="AZ639" s="15"/>
      <c r="BA639" s="15"/>
      <c r="BB639" s="15"/>
      <c r="BC639" s="15"/>
      <c r="BD639" s="15"/>
      <c r="BE639" s="15"/>
      <c r="BF639" s="15"/>
      <c r="BG639" s="15"/>
      <c r="BH639" s="15"/>
      <c r="BI639" s="15"/>
      <c r="BJ639" s="15"/>
      <c r="BK639" s="15"/>
      <c r="BL639" s="15"/>
      <c r="BM639" s="15"/>
      <c r="BN639" s="15"/>
      <c r="BO639" s="15"/>
      <c r="BP639" s="15"/>
      <c r="BQ639" s="15"/>
      <c r="BR639" s="15"/>
      <c r="BS639" s="15"/>
      <c r="BT639" s="15"/>
      <c r="BU639" s="15"/>
      <c r="BV639" s="15"/>
      <c r="BW639" s="15"/>
      <c r="BX639" s="15"/>
      <c r="BY639" s="15"/>
      <c r="BZ639" s="15"/>
      <c r="CA639" s="15"/>
      <c r="CB639" s="15"/>
      <c r="CC639" s="15"/>
      <c r="CD639" s="15"/>
      <c r="CE639" s="15"/>
      <c r="CF639" s="15"/>
      <c r="CG639" s="15"/>
      <c r="CH639" s="15"/>
      <c r="CI639" s="15"/>
      <c r="CJ639" s="15"/>
      <c r="CK639" s="15"/>
      <c r="CL639" s="15"/>
      <c r="CM639" s="15"/>
      <c r="CN639" s="15"/>
      <c r="CO639" s="15"/>
      <c r="CP639" s="15"/>
      <c r="CQ639" s="15"/>
      <c r="CR639" s="15"/>
      <c r="CS639" s="15"/>
      <c r="CT639" s="15"/>
      <c r="CU639" s="15"/>
      <c r="CV639" s="15"/>
      <c r="CW639" s="15"/>
      <c r="CX639" s="15"/>
      <c r="CY639" s="15"/>
      <c r="CZ639" s="15"/>
      <c r="DA639" s="15"/>
      <c r="DB639" s="15"/>
      <c r="DC639" s="15"/>
      <c r="DD639" s="15"/>
      <c r="DE639" s="15"/>
      <c r="DF639" s="15"/>
      <c r="DG639" s="15"/>
      <c r="DH639" s="15"/>
      <c r="DI639" s="15"/>
      <c r="DJ639" s="15"/>
      <c r="DK639" s="15"/>
      <c r="DL639" s="15"/>
      <c r="DM639" s="15"/>
      <c r="DN639" s="15"/>
      <c r="DO639" s="15"/>
      <c r="DP639" s="15"/>
      <c r="DQ639" s="15"/>
      <c r="DR639" s="15"/>
      <c r="DS639" s="15"/>
      <c r="DT639" s="15"/>
      <c r="DU639" s="15"/>
      <c r="DV639" s="15"/>
      <c r="DW639" s="15"/>
      <c r="DX639" s="15"/>
      <c r="DY639" s="15"/>
      <c r="DZ639" s="15"/>
      <c r="EA639" s="15"/>
      <c r="EB639" s="15"/>
      <c r="EC639" s="15"/>
      <c r="ED639" s="15"/>
      <c r="EE639" s="15"/>
      <c r="EF639" s="15"/>
      <c r="EG639" s="15"/>
      <c r="EH639" s="15"/>
      <c r="EI639" s="15"/>
      <c r="EJ639" s="15"/>
      <c r="EK639" s="15"/>
      <c r="EL639" s="15"/>
      <c r="EM639" s="15"/>
      <c r="EN639" s="15"/>
      <c r="EO639" s="15"/>
      <c r="EP639" s="15"/>
      <c r="EQ639" s="15"/>
      <c r="ER639" s="15"/>
      <c r="ES639" s="15"/>
      <c r="ET639" s="15"/>
      <c r="EU639" s="15"/>
      <c r="EV639" s="15"/>
      <c r="EW639" s="15"/>
      <c r="EX639" s="15"/>
      <c r="EY639" s="15"/>
      <c r="EZ639" s="15"/>
      <c r="FA639" s="15"/>
      <c r="FB639" s="15"/>
      <c r="FC639" s="15"/>
      <c r="FD639" s="15"/>
      <c r="FE639" s="15"/>
      <c r="FF639" s="15"/>
      <c r="FG639" s="15"/>
      <c r="FH639" s="15"/>
      <c r="FI639" s="15"/>
      <c r="FJ639" s="15"/>
      <c r="FK639" s="15"/>
      <c r="FL639" s="15"/>
      <c r="FM639" s="15"/>
      <c r="FN639" s="15"/>
      <c r="FO639" s="15"/>
      <c r="FP639" s="15"/>
      <c r="FQ639" s="15"/>
      <c r="FR639" s="15"/>
      <c r="FS639" s="15"/>
      <c r="FT639" s="15"/>
      <c r="FU639" s="15"/>
      <c r="FV639" s="15"/>
      <c r="FW639" s="15"/>
      <c r="FX639" s="15"/>
      <c r="FY639" s="15"/>
      <c r="FZ639" s="15"/>
      <c r="GA639" s="15"/>
      <c r="GB639" s="15"/>
      <c r="GC639" s="15"/>
      <c r="GD639" s="15"/>
      <c r="GE639" s="15"/>
      <c r="GF639" s="15"/>
      <c r="GG639" s="15"/>
      <c r="GH639" s="15"/>
      <c r="GI639" s="15"/>
      <c r="GJ639" s="15"/>
      <c r="GK639" s="15"/>
      <c r="GL639" s="15"/>
      <c r="GM639" s="15"/>
      <c r="GN639" s="15"/>
      <c r="GO639" s="15"/>
      <c r="GP639" s="15"/>
      <c r="GQ639" s="15"/>
      <c r="GR639" s="15"/>
      <c r="GS639" s="15"/>
      <c r="GT639" s="15"/>
      <c r="GU639" s="15"/>
      <c r="GV639" s="15"/>
      <c r="GW639" s="15"/>
      <c r="GX639" s="15"/>
      <c r="GY639" s="15"/>
    </row>
    <row r="640" spans="1:207" s="16" customFormat="1" ht="25.15" customHeight="1" x14ac:dyDescent="0.25">
      <c r="A640" s="74" t="s">
        <v>1677</v>
      </c>
      <c r="B640" s="117" t="s">
        <v>428</v>
      </c>
      <c r="C640" s="156">
        <v>1986</v>
      </c>
      <c r="D640" s="156" t="s">
        <v>239</v>
      </c>
      <c r="E640" s="76" t="s">
        <v>20</v>
      </c>
      <c r="F640" s="75">
        <v>3</v>
      </c>
      <c r="G640" s="75">
        <v>3</v>
      </c>
      <c r="H640" s="54">
        <v>2005.3</v>
      </c>
      <c r="I640" s="54">
        <v>0</v>
      </c>
      <c r="J640" s="54">
        <f t="shared" ref="J640:J668" si="216">H640</f>
        <v>2005.3</v>
      </c>
      <c r="K640" s="37">
        <f t="shared" si="214"/>
        <v>3857349</v>
      </c>
      <c r="L640" s="45">
        <v>0</v>
      </c>
      <c r="M640" s="45">
        <v>0</v>
      </c>
      <c r="N640" s="45">
        <v>0</v>
      </c>
      <c r="O640" s="54">
        <v>3857349</v>
      </c>
      <c r="P640" s="45">
        <f t="shared" si="205"/>
        <v>1923.5770208946292</v>
      </c>
      <c r="Q640" s="51">
        <v>9673</v>
      </c>
      <c r="R640" s="73" t="s">
        <v>97</v>
      </c>
      <c r="S640" s="58"/>
    </row>
    <row r="641" spans="1:207" s="16" customFormat="1" ht="25.15" customHeight="1" x14ac:dyDescent="0.25">
      <c r="A641" s="74" t="s">
        <v>1678</v>
      </c>
      <c r="B641" s="117" t="s">
        <v>440</v>
      </c>
      <c r="C641" s="156">
        <v>1964</v>
      </c>
      <c r="D641" s="156" t="s">
        <v>239</v>
      </c>
      <c r="E641" s="76" t="s">
        <v>20</v>
      </c>
      <c r="F641" s="75">
        <v>4</v>
      </c>
      <c r="G641" s="75">
        <v>3</v>
      </c>
      <c r="H641" s="54">
        <v>2127.8000000000002</v>
      </c>
      <c r="I641" s="54">
        <v>0</v>
      </c>
      <c r="J641" s="54">
        <f t="shared" si="216"/>
        <v>2127.8000000000002</v>
      </c>
      <c r="K641" s="37">
        <f t="shared" si="214"/>
        <v>17308820</v>
      </c>
      <c r="L641" s="45">
        <v>0</v>
      </c>
      <c r="M641" s="45">
        <v>0</v>
      </c>
      <c r="N641" s="45">
        <v>0</v>
      </c>
      <c r="O641" s="54">
        <v>17308820</v>
      </c>
      <c r="P641" s="45">
        <f t="shared" si="205"/>
        <v>8134.6085158379537</v>
      </c>
      <c r="Q641" s="51">
        <v>9673</v>
      </c>
      <c r="R641" s="74" t="s">
        <v>95</v>
      </c>
      <c r="S641" s="58"/>
    </row>
    <row r="642" spans="1:207" s="16" customFormat="1" ht="25.15" customHeight="1" x14ac:dyDescent="0.25">
      <c r="A642" s="74" t="s">
        <v>1679</v>
      </c>
      <c r="B642" s="117" t="s">
        <v>441</v>
      </c>
      <c r="C642" s="156">
        <v>1966</v>
      </c>
      <c r="D642" s="156" t="s">
        <v>239</v>
      </c>
      <c r="E642" s="76" t="s">
        <v>20</v>
      </c>
      <c r="F642" s="75">
        <v>4</v>
      </c>
      <c r="G642" s="75">
        <v>3</v>
      </c>
      <c r="H642" s="54">
        <v>2375.5</v>
      </c>
      <c r="I642" s="54">
        <v>0</v>
      </c>
      <c r="J642" s="54">
        <f t="shared" si="216"/>
        <v>2375.5</v>
      </c>
      <c r="K642" s="37">
        <f t="shared" si="214"/>
        <v>18663838.399999999</v>
      </c>
      <c r="L642" s="45">
        <v>0</v>
      </c>
      <c r="M642" s="45">
        <v>0</v>
      </c>
      <c r="N642" s="45">
        <v>0</v>
      </c>
      <c r="O642" s="54">
        <v>18663838.399999999</v>
      </c>
      <c r="P642" s="45">
        <f t="shared" si="205"/>
        <v>7856.804209640075</v>
      </c>
      <c r="Q642" s="51">
        <v>9673</v>
      </c>
      <c r="R642" s="73" t="s">
        <v>96</v>
      </c>
      <c r="S642" s="58"/>
    </row>
    <row r="643" spans="1:207" s="16" customFormat="1" ht="25.15" customHeight="1" x14ac:dyDescent="0.25">
      <c r="A643" s="74" t="s">
        <v>1680</v>
      </c>
      <c r="B643" s="117" t="s">
        <v>429</v>
      </c>
      <c r="C643" s="156">
        <v>1961</v>
      </c>
      <c r="D643" s="156" t="s">
        <v>239</v>
      </c>
      <c r="E643" s="76" t="s">
        <v>20</v>
      </c>
      <c r="F643" s="75">
        <v>3</v>
      </c>
      <c r="G643" s="75">
        <v>3</v>
      </c>
      <c r="H643" s="54">
        <v>1656.4</v>
      </c>
      <c r="I643" s="54">
        <v>0</v>
      </c>
      <c r="J643" s="54">
        <f t="shared" si="216"/>
        <v>1656.4</v>
      </c>
      <c r="K643" s="37">
        <f t="shared" si="214"/>
        <v>6723280</v>
      </c>
      <c r="L643" s="45">
        <v>0</v>
      </c>
      <c r="M643" s="45">
        <v>0</v>
      </c>
      <c r="N643" s="45">
        <v>0</v>
      </c>
      <c r="O643" s="54">
        <v>6723280</v>
      </c>
      <c r="P643" s="45">
        <f t="shared" si="205"/>
        <v>4058.9712629799565</v>
      </c>
      <c r="Q643" s="51">
        <v>9673</v>
      </c>
      <c r="R643" s="74" t="s">
        <v>95</v>
      </c>
      <c r="S643" s="58"/>
    </row>
    <row r="644" spans="1:207" s="16" customFormat="1" ht="25.15" customHeight="1" x14ac:dyDescent="0.25">
      <c r="A644" s="74" t="s">
        <v>1681</v>
      </c>
      <c r="B644" s="117" t="s">
        <v>430</v>
      </c>
      <c r="C644" s="156">
        <v>1961</v>
      </c>
      <c r="D644" s="156" t="s">
        <v>239</v>
      </c>
      <c r="E644" s="76" t="s">
        <v>20</v>
      </c>
      <c r="F644" s="75">
        <v>3</v>
      </c>
      <c r="G644" s="75">
        <v>3</v>
      </c>
      <c r="H644" s="54">
        <v>1671.8</v>
      </c>
      <c r="I644" s="54">
        <v>0</v>
      </c>
      <c r="J644" s="54">
        <f t="shared" si="216"/>
        <v>1671.8</v>
      </c>
      <c r="K644" s="37">
        <f t="shared" si="214"/>
        <v>6785320</v>
      </c>
      <c r="L644" s="45">
        <v>0</v>
      </c>
      <c r="M644" s="45">
        <v>0</v>
      </c>
      <c r="N644" s="45">
        <v>0</v>
      </c>
      <c r="O644" s="54">
        <v>6785320</v>
      </c>
      <c r="P644" s="45">
        <f t="shared" ref="P644:P668" si="217">K644/H644</f>
        <v>4058.691231008494</v>
      </c>
      <c r="Q644" s="51">
        <v>9673</v>
      </c>
      <c r="R644" s="74" t="s">
        <v>95</v>
      </c>
      <c r="S644" s="58"/>
    </row>
    <row r="645" spans="1:207" s="16" customFormat="1" ht="25.15" customHeight="1" x14ac:dyDescent="0.25">
      <c r="A645" s="74" t="s">
        <v>1682</v>
      </c>
      <c r="B645" s="117" t="s">
        <v>431</v>
      </c>
      <c r="C645" s="156">
        <v>1960</v>
      </c>
      <c r="D645" s="156" t="s">
        <v>239</v>
      </c>
      <c r="E645" s="76" t="s">
        <v>20</v>
      </c>
      <c r="F645" s="75">
        <v>2</v>
      </c>
      <c r="G645" s="75">
        <v>2</v>
      </c>
      <c r="H645" s="54">
        <v>667</v>
      </c>
      <c r="I645" s="54">
        <v>0</v>
      </c>
      <c r="J645" s="54">
        <f t="shared" si="216"/>
        <v>667</v>
      </c>
      <c r="K645" s="37">
        <f t="shared" ref="K645:K668" si="218">SUM(L645:O645)</f>
        <v>1853400</v>
      </c>
      <c r="L645" s="45">
        <v>0</v>
      </c>
      <c r="M645" s="45">
        <v>0</v>
      </c>
      <c r="N645" s="45">
        <v>0</v>
      </c>
      <c r="O645" s="54">
        <v>1853400</v>
      </c>
      <c r="P645" s="45">
        <f t="shared" si="217"/>
        <v>2778.7106446776611</v>
      </c>
      <c r="Q645" s="51">
        <v>9673</v>
      </c>
      <c r="R645" s="74" t="s">
        <v>95</v>
      </c>
      <c r="S645" s="58"/>
    </row>
    <row r="646" spans="1:207" s="15" customFormat="1" ht="25.15" customHeight="1" x14ac:dyDescent="0.25">
      <c r="A646" s="74" t="s">
        <v>1683</v>
      </c>
      <c r="B646" s="117" t="s">
        <v>485</v>
      </c>
      <c r="C646" s="156">
        <v>1960</v>
      </c>
      <c r="D646" s="156" t="s">
        <v>239</v>
      </c>
      <c r="E646" s="76" t="s">
        <v>20</v>
      </c>
      <c r="F646" s="75">
        <v>3</v>
      </c>
      <c r="G646" s="75">
        <v>3</v>
      </c>
      <c r="H646" s="54">
        <v>1621.9</v>
      </c>
      <c r="I646" s="54">
        <v>0</v>
      </c>
      <c r="J646" s="54">
        <f t="shared" si="216"/>
        <v>1621.9</v>
      </c>
      <c r="K646" s="37">
        <f t="shared" si="218"/>
        <v>6580420</v>
      </c>
      <c r="L646" s="45">
        <v>0</v>
      </c>
      <c r="M646" s="45">
        <v>0</v>
      </c>
      <c r="N646" s="45">
        <v>0</v>
      </c>
      <c r="O646" s="54">
        <v>6580420</v>
      </c>
      <c r="P646" s="45">
        <f t="shared" si="217"/>
        <v>4057.2291756581785</v>
      </c>
      <c r="Q646" s="51">
        <v>9673</v>
      </c>
      <c r="R646" s="73" t="s">
        <v>96</v>
      </c>
      <c r="S646" s="67"/>
      <c r="T646" s="17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DC646" s="16"/>
      <c r="DD646" s="16"/>
      <c r="DE646" s="16"/>
      <c r="DF646" s="16"/>
      <c r="DG646" s="16"/>
      <c r="DH646" s="16"/>
      <c r="DI646" s="16"/>
      <c r="DJ646" s="16"/>
      <c r="DK646" s="16"/>
      <c r="DL646" s="16"/>
      <c r="DM646" s="16"/>
      <c r="DN646" s="16"/>
      <c r="DO646" s="16"/>
      <c r="DP646" s="16"/>
      <c r="DQ646" s="16"/>
      <c r="DR646" s="16"/>
      <c r="DS646" s="16"/>
      <c r="DT646" s="16"/>
      <c r="DU646" s="16"/>
      <c r="DV646" s="16"/>
      <c r="DW646" s="16"/>
      <c r="DX646" s="16"/>
      <c r="DY646" s="16"/>
      <c r="DZ646" s="16"/>
      <c r="EA646" s="16"/>
      <c r="EB646" s="16"/>
      <c r="EC646" s="16"/>
      <c r="ED646" s="16"/>
      <c r="EE646" s="16"/>
      <c r="EF646" s="16"/>
      <c r="EG646" s="16"/>
      <c r="EH646" s="16"/>
      <c r="EI646" s="16"/>
      <c r="EJ646" s="16"/>
      <c r="EK646" s="16"/>
      <c r="EL646" s="16"/>
      <c r="EM646" s="16"/>
      <c r="EN646" s="16"/>
      <c r="EO646" s="16"/>
      <c r="EP646" s="16"/>
      <c r="EQ646" s="16"/>
      <c r="ER646" s="16"/>
      <c r="ES646" s="16"/>
      <c r="ET646" s="16"/>
      <c r="EU646" s="16"/>
      <c r="EV646" s="16"/>
      <c r="EW646" s="16"/>
      <c r="EX646" s="16"/>
      <c r="EY646" s="16"/>
      <c r="EZ646" s="16"/>
      <c r="FA646" s="16"/>
      <c r="FB646" s="16"/>
      <c r="FC646" s="16"/>
      <c r="FD646" s="16"/>
      <c r="FE646" s="16"/>
      <c r="FF646" s="16"/>
      <c r="FG646" s="16"/>
      <c r="FH646" s="16"/>
      <c r="FI646" s="16"/>
      <c r="FJ646" s="16"/>
      <c r="FK646" s="16"/>
      <c r="FL646" s="16"/>
      <c r="FM646" s="16"/>
      <c r="FN646" s="16"/>
      <c r="FO646" s="16"/>
      <c r="FP646" s="16"/>
      <c r="FQ646" s="16"/>
      <c r="FR646" s="16"/>
      <c r="FS646" s="16"/>
      <c r="FT646" s="16"/>
      <c r="FU646" s="16"/>
      <c r="FV646" s="16"/>
      <c r="FW646" s="16"/>
      <c r="FX646" s="16"/>
      <c r="FY646" s="16"/>
      <c r="FZ646" s="16"/>
      <c r="GA646" s="16"/>
      <c r="GB646" s="16"/>
      <c r="GC646" s="16"/>
      <c r="GD646" s="16"/>
      <c r="GE646" s="16"/>
      <c r="GF646" s="16"/>
      <c r="GG646" s="16"/>
      <c r="GH646" s="16"/>
      <c r="GI646" s="16"/>
      <c r="GJ646" s="16"/>
      <c r="GK646" s="16"/>
      <c r="GL646" s="16"/>
      <c r="GM646" s="16"/>
      <c r="GN646" s="16"/>
      <c r="GO646" s="16"/>
      <c r="GP646" s="16"/>
      <c r="GQ646" s="16"/>
      <c r="GR646" s="16"/>
      <c r="GS646" s="16"/>
      <c r="GT646" s="16"/>
      <c r="GU646" s="16"/>
      <c r="GV646" s="16"/>
      <c r="GW646" s="16"/>
      <c r="GX646" s="16"/>
      <c r="GY646" s="16"/>
    </row>
    <row r="647" spans="1:207" s="15" customFormat="1" ht="25.9" customHeight="1" x14ac:dyDescent="0.25">
      <c r="A647" s="74" t="s">
        <v>1684</v>
      </c>
      <c r="B647" s="117" t="s">
        <v>442</v>
      </c>
      <c r="C647" s="156">
        <v>1965</v>
      </c>
      <c r="D647" s="156" t="s">
        <v>239</v>
      </c>
      <c r="E647" s="76" t="s">
        <v>20</v>
      </c>
      <c r="F647" s="75">
        <v>4</v>
      </c>
      <c r="G647" s="75">
        <v>3</v>
      </c>
      <c r="H647" s="54">
        <v>2174</v>
      </c>
      <c r="I647" s="54">
        <v>0</v>
      </c>
      <c r="J647" s="54">
        <f t="shared" si="216"/>
        <v>2174</v>
      </c>
      <c r="K647" s="37">
        <f t="shared" si="218"/>
        <v>17226880</v>
      </c>
      <c r="L647" s="45">
        <v>0</v>
      </c>
      <c r="M647" s="45">
        <v>0</v>
      </c>
      <c r="N647" s="45">
        <v>0</v>
      </c>
      <c r="O647" s="54">
        <v>17226880</v>
      </c>
      <c r="P647" s="45">
        <f t="shared" si="217"/>
        <v>7924.047838086477</v>
      </c>
      <c r="Q647" s="51">
        <v>9673</v>
      </c>
      <c r="R647" s="73" t="s">
        <v>96</v>
      </c>
      <c r="S647" s="58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DC647" s="16"/>
      <c r="DD647" s="16"/>
      <c r="DE647" s="16"/>
      <c r="DF647" s="16"/>
      <c r="DG647" s="16"/>
      <c r="DH647" s="16"/>
      <c r="DI647" s="16"/>
      <c r="DJ647" s="16"/>
      <c r="DK647" s="16"/>
      <c r="DL647" s="16"/>
      <c r="DM647" s="16"/>
      <c r="DN647" s="16"/>
      <c r="DO647" s="16"/>
      <c r="DP647" s="16"/>
      <c r="DQ647" s="16"/>
      <c r="DR647" s="16"/>
      <c r="DS647" s="16"/>
      <c r="DT647" s="16"/>
      <c r="DU647" s="16"/>
      <c r="DV647" s="16"/>
      <c r="DW647" s="16"/>
      <c r="DX647" s="16"/>
      <c r="DY647" s="16"/>
      <c r="DZ647" s="16"/>
      <c r="EA647" s="16"/>
      <c r="EB647" s="16"/>
      <c r="EC647" s="16"/>
      <c r="ED647" s="16"/>
      <c r="EE647" s="16"/>
      <c r="EF647" s="16"/>
      <c r="EG647" s="16"/>
      <c r="EH647" s="16"/>
      <c r="EI647" s="16"/>
      <c r="EJ647" s="16"/>
      <c r="EK647" s="16"/>
      <c r="EL647" s="16"/>
      <c r="EM647" s="16"/>
      <c r="EN647" s="16"/>
      <c r="EO647" s="16"/>
      <c r="EP647" s="16"/>
      <c r="EQ647" s="16"/>
      <c r="ER647" s="16"/>
      <c r="ES647" s="16"/>
      <c r="ET647" s="16"/>
      <c r="EU647" s="16"/>
      <c r="EV647" s="16"/>
      <c r="EW647" s="16"/>
      <c r="EX647" s="16"/>
      <c r="EY647" s="16"/>
      <c r="EZ647" s="16"/>
      <c r="FA647" s="16"/>
      <c r="FB647" s="16"/>
      <c r="FC647" s="16"/>
      <c r="FD647" s="16"/>
      <c r="FE647" s="16"/>
      <c r="FF647" s="16"/>
      <c r="FG647" s="16"/>
      <c r="FH647" s="16"/>
      <c r="FI647" s="16"/>
      <c r="FJ647" s="16"/>
      <c r="FK647" s="16"/>
      <c r="FL647" s="16"/>
      <c r="FM647" s="16"/>
      <c r="FN647" s="16"/>
      <c r="FO647" s="16"/>
      <c r="FP647" s="16"/>
      <c r="FQ647" s="16"/>
      <c r="FR647" s="16"/>
      <c r="FS647" s="16"/>
      <c r="FT647" s="16"/>
      <c r="FU647" s="16"/>
      <c r="FV647" s="16"/>
      <c r="FW647" s="16"/>
      <c r="FX647" s="16"/>
      <c r="FY647" s="16"/>
      <c r="FZ647" s="16"/>
      <c r="GA647" s="16"/>
      <c r="GB647" s="16"/>
      <c r="GC647" s="16"/>
      <c r="GD647" s="16"/>
      <c r="GE647" s="16"/>
      <c r="GF647" s="16"/>
      <c r="GG647" s="16"/>
      <c r="GH647" s="16"/>
      <c r="GI647" s="16"/>
      <c r="GJ647" s="16"/>
      <c r="GK647" s="16"/>
      <c r="GL647" s="16"/>
      <c r="GM647" s="16"/>
      <c r="GN647" s="16"/>
      <c r="GO647" s="16"/>
      <c r="GP647" s="16"/>
      <c r="GQ647" s="16"/>
      <c r="GR647" s="16"/>
      <c r="GS647" s="16"/>
      <c r="GT647" s="16"/>
      <c r="GU647" s="16"/>
      <c r="GV647" s="16"/>
      <c r="GW647" s="16"/>
      <c r="GX647" s="16"/>
      <c r="GY647" s="16"/>
    </row>
    <row r="648" spans="1:207" s="15" customFormat="1" ht="25.9" customHeight="1" x14ac:dyDescent="0.25">
      <c r="A648" s="74" t="s">
        <v>1685</v>
      </c>
      <c r="B648" s="117" t="s">
        <v>486</v>
      </c>
      <c r="C648" s="156">
        <v>1963</v>
      </c>
      <c r="D648" s="156" t="s">
        <v>239</v>
      </c>
      <c r="E648" s="76" t="s">
        <v>20</v>
      </c>
      <c r="F648" s="75">
        <v>4</v>
      </c>
      <c r="G648" s="75">
        <v>3</v>
      </c>
      <c r="H648" s="54">
        <v>2108.8000000000002</v>
      </c>
      <c r="I648" s="54">
        <v>0</v>
      </c>
      <c r="J648" s="54">
        <f t="shared" si="216"/>
        <v>2108.8000000000002</v>
      </c>
      <c r="K648" s="37">
        <f t="shared" si="218"/>
        <v>14366182</v>
      </c>
      <c r="L648" s="45">
        <v>0</v>
      </c>
      <c r="M648" s="45">
        <v>0</v>
      </c>
      <c r="N648" s="45">
        <v>0</v>
      </c>
      <c r="O648" s="54">
        <v>14366182</v>
      </c>
      <c r="P648" s="45">
        <f t="shared" si="217"/>
        <v>6812.4914643399088</v>
      </c>
      <c r="Q648" s="51">
        <v>9673</v>
      </c>
      <c r="R648" s="73" t="s">
        <v>96</v>
      </c>
      <c r="S648" s="67"/>
      <c r="T648" s="17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DC648" s="16"/>
      <c r="DD648" s="16"/>
      <c r="DE648" s="16"/>
      <c r="DF648" s="16"/>
      <c r="DG648" s="16"/>
      <c r="DH648" s="16"/>
      <c r="DI648" s="16"/>
      <c r="DJ648" s="16"/>
      <c r="DK648" s="16"/>
      <c r="DL648" s="16"/>
      <c r="DM648" s="16"/>
      <c r="DN648" s="16"/>
      <c r="DO648" s="16"/>
      <c r="DP648" s="16"/>
      <c r="DQ648" s="16"/>
      <c r="DR648" s="16"/>
      <c r="DS648" s="16"/>
      <c r="DT648" s="16"/>
      <c r="DU648" s="16"/>
      <c r="DV648" s="16"/>
      <c r="DW648" s="16"/>
      <c r="DX648" s="16"/>
      <c r="DY648" s="16"/>
      <c r="DZ648" s="16"/>
      <c r="EA648" s="16"/>
      <c r="EB648" s="16"/>
      <c r="EC648" s="16"/>
      <c r="ED648" s="16"/>
      <c r="EE648" s="16"/>
      <c r="EF648" s="16"/>
      <c r="EG648" s="16"/>
      <c r="EH648" s="16"/>
      <c r="EI648" s="16"/>
      <c r="EJ648" s="16"/>
      <c r="EK648" s="16"/>
      <c r="EL648" s="16"/>
      <c r="EM648" s="16"/>
      <c r="EN648" s="16"/>
      <c r="EO648" s="16"/>
      <c r="EP648" s="16"/>
      <c r="EQ648" s="16"/>
      <c r="ER648" s="16"/>
      <c r="ES648" s="16"/>
      <c r="ET648" s="16"/>
      <c r="EU648" s="16"/>
      <c r="EV648" s="16"/>
      <c r="EW648" s="16"/>
      <c r="EX648" s="16"/>
      <c r="EY648" s="16"/>
      <c r="EZ648" s="16"/>
      <c r="FA648" s="16"/>
      <c r="FB648" s="16"/>
      <c r="FC648" s="16"/>
      <c r="FD648" s="16"/>
      <c r="FE648" s="16"/>
      <c r="FF648" s="16"/>
      <c r="FG648" s="16"/>
      <c r="FH648" s="16"/>
      <c r="FI648" s="16"/>
      <c r="FJ648" s="16"/>
      <c r="FK648" s="16"/>
      <c r="FL648" s="16"/>
      <c r="FM648" s="16"/>
      <c r="FN648" s="16"/>
      <c r="FO648" s="16"/>
      <c r="FP648" s="16"/>
      <c r="FQ648" s="16"/>
      <c r="FR648" s="16"/>
      <c r="FS648" s="16"/>
      <c r="FT648" s="16"/>
      <c r="FU648" s="16"/>
      <c r="FV648" s="16"/>
      <c r="FW648" s="16"/>
      <c r="FX648" s="16"/>
      <c r="FY648" s="16"/>
      <c r="FZ648" s="16"/>
      <c r="GA648" s="16"/>
      <c r="GB648" s="16"/>
      <c r="GC648" s="16"/>
      <c r="GD648" s="16"/>
      <c r="GE648" s="16"/>
      <c r="GF648" s="16"/>
      <c r="GG648" s="16"/>
      <c r="GH648" s="16"/>
      <c r="GI648" s="16"/>
      <c r="GJ648" s="16"/>
      <c r="GK648" s="16"/>
      <c r="GL648" s="16"/>
      <c r="GM648" s="16"/>
      <c r="GN648" s="16"/>
      <c r="GO648" s="16"/>
      <c r="GP648" s="16"/>
      <c r="GQ648" s="16"/>
      <c r="GR648" s="16"/>
      <c r="GS648" s="16"/>
      <c r="GT648" s="16"/>
      <c r="GU648" s="16"/>
      <c r="GV648" s="16"/>
      <c r="GW648" s="16"/>
      <c r="GX648" s="16"/>
      <c r="GY648" s="16"/>
    </row>
    <row r="649" spans="1:207" s="15" customFormat="1" ht="25.9" customHeight="1" x14ac:dyDescent="0.25">
      <c r="A649" s="74" t="s">
        <v>1686</v>
      </c>
      <c r="B649" s="117" t="s">
        <v>500</v>
      </c>
      <c r="C649" s="156">
        <v>1961</v>
      </c>
      <c r="D649" s="156" t="s">
        <v>239</v>
      </c>
      <c r="E649" s="76" t="s">
        <v>20</v>
      </c>
      <c r="F649" s="75">
        <v>2</v>
      </c>
      <c r="G649" s="75">
        <v>2</v>
      </c>
      <c r="H649" s="54">
        <v>665.2</v>
      </c>
      <c r="I649" s="54">
        <v>0</v>
      </c>
      <c r="J649" s="54">
        <f t="shared" si="216"/>
        <v>665.2</v>
      </c>
      <c r="K649" s="37">
        <f t="shared" si="218"/>
        <v>2128860</v>
      </c>
      <c r="L649" s="45">
        <v>0</v>
      </c>
      <c r="M649" s="45">
        <v>0</v>
      </c>
      <c r="N649" s="45">
        <v>0</v>
      </c>
      <c r="O649" s="54">
        <v>2128860</v>
      </c>
      <c r="P649" s="45">
        <f t="shared" si="217"/>
        <v>3200.3307276007213</v>
      </c>
      <c r="Q649" s="51">
        <v>9673</v>
      </c>
      <c r="R649" s="73" t="s">
        <v>97</v>
      </c>
      <c r="S649" s="67"/>
      <c r="T649" s="17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DC649" s="16"/>
      <c r="DD649" s="16"/>
      <c r="DE649" s="16"/>
      <c r="DF649" s="16"/>
      <c r="DG649" s="16"/>
      <c r="DH649" s="16"/>
      <c r="DI649" s="16"/>
      <c r="DJ649" s="16"/>
      <c r="DK649" s="16"/>
      <c r="DL649" s="16"/>
      <c r="DM649" s="16"/>
      <c r="DN649" s="16"/>
      <c r="DO649" s="16"/>
      <c r="DP649" s="16"/>
      <c r="DQ649" s="16"/>
      <c r="DR649" s="16"/>
      <c r="DS649" s="16"/>
      <c r="DT649" s="16"/>
      <c r="DU649" s="16"/>
      <c r="DV649" s="16"/>
      <c r="DW649" s="16"/>
      <c r="DX649" s="16"/>
      <c r="DY649" s="16"/>
      <c r="DZ649" s="16"/>
      <c r="EA649" s="16"/>
      <c r="EB649" s="16"/>
      <c r="EC649" s="16"/>
      <c r="ED649" s="16"/>
      <c r="EE649" s="16"/>
      <c r="EF649" s="16"/>
      <c r="EG649" s="16"/>
      <c r="EH649" s="16"/>
      <c r="EI649" s="16"/>
      <c r="EJ649" s="16"/>
      <c r="EK649" s="16"/>
      <c r="EL649" s="16"/>
      <c r="EM649" s="16"/>
      <c r="EN649" s="16"/>
      <c r="EO649" s="16"/>
      <c r="EP649" s="16"/>
      <c r="EQ649" s="16"/>
      <c r="ER649" s="16"/>
      <c r="ES649" s="16"/>
      <c r="ET649" s="16"/>
      <c r="EU649" s="16"/>
      <c r="EV649" s="16"/>
      <c r="EW649" s="16"/>
      <c r="EX649" s="16"/>
      <c r="EY649" s="16"/>
      <c r="EZ649" s="16"/>
      <c r="FA649" s="16"/>
      <c r="FB649" s="16"/>
      <c r="FC649" s="16"/>
      <c r="FD649" s="16"/>
      <c r="FE649" s="16"/>
      <c r="FF649" s="16"/>
      <c r="FG649" s="16"/>
      <c r="FH649" s="16"/>
      <c r="FI649" s="16"/>
      <c r="FJ649" s="16"/>
      <c r="FK649" s="16"/>
      <c r="FL649" s="16"/>
      <c r="FM649" s="16"/>
      <c r="FN649" s="16"/>
      <c r="FO649" s="16"/>
      <c r="FP649" s="16"/>
      <c r="FQ649" s="16"/>
      <c r="FR649" s="16"/>
      <c r="FS649" s="16"/>
      <c r="FT649" s="16"/>
      <c r="FU649" s="16"/>
      <c r="FV649" s="16"/>
      <c r="FW649" s="16"/>
      <c r="FX649" s="16"/>
      <c r="FY649" s="16"/>
      <c r="FZ649" s="16"/>
      <c r="GA649" s="16"/>
      <c r="GB649" s="16"/>
      <c r="GC649" s="16"/>
      <c r="GD649" s="16"/>
      <c r="GE649" s="16"/>
      <c r="GF649" s="16"/>
      <c r="GG649" s="16"/>
      <c r="GH649" s="16"/>
      <c r="GI649" s="16"/>
      <c r="GJ649" s="16"/>
      <c r="GK649" s="16"/>
      <c r="GL649" s="16"/>
      <c r="GM649" s="16"/>
      <c r="GN649" s="16"/>
      <c r="GO649" s="16"/>
      <c r="GP649" s="16"/>
      <c r="GQ649" s="16"/>
      <c r="GR649" s="16"/>
      <c r="GS649" s="16"/>
      <c r="GT649" s="16"/>
      <c r="GU649" s="16"/>
      <c r="GV649" s="16"/>
      <c r="GW649" s="16"/>
      <c r="GX649" s="16"/>
      <c r="GY649" s="16"/>
    </row>
    <row r="650" spans="1:207" s="15" customFormat="1" ht="25.9" customHeight="1" x14ac:dyDescent="0.25">
      <c r="A650" s="74" t="s">
        <v>1687</v>
      </c>
      <c r="B650" s="117" t="s">
        <v>502</v>
      </c>
      <c r="C650" s="156">
        <v>1960</v>
      </c>
      <c r="D650" s="156" t="s">
        <v>239</v>
      </c>
      <c r="E650" s="76" t="s">
        <v>20</v>
      </c>
      <c r="F650" s="75">
        <v>2</v>
      </c>
      <c r="G650" s="75">
        <v>2</v>
      </c>
      <c r="H650" s="54">
        <v>666.2</v>
      </c>
      <c r="I650" s="54">
        <v>0</v>
      </c>
      <c r="J650" s="54">
        <f t="shared" si="216"/>
        <v>666.2</v>
      </c>
      <c r="K650" s="37">
        <f t="shared" si="218"/>
        <v>2792390</v>
      </c>
      <c r="L650" s="45">
        <v>0</v>
      </c>
      <c r="M650" s="45">
        <v>0</v>
      </c>
      <c r="N650" s="45">
        <v>0</v>
      </c>
      <c r="O650" s="54">
        <v>2792390</v>
      </c>
      <c r="P650" s="45">
        <f t="shared" si="217"/>
        <v>4191.5190633443408</v>
      </c>
      <c r="Q650" s="51">
        <v>9673</v>
      </c>
      <c r="R650" s="73" t="s">
        <v>97</v>
      </c>
      <c r="S650" s="67"/>
      <c r="T650" s="17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DC650" s="16"/>
      <c r="DD650" s="16"/>
      <c r="DE650" s="16"/>
      <c r="DF650" s="16"/>
      <c r="DG650" s="16"/>
      <c r="DH650" s="16"/>
      <c r="DI650" s="16"/>
      <c r="DJ650" s="16"/>
      <c r="DK650" s="16"/>
      <c r="DL650" s="16"/>
      <c r="DM650" s="16"/>
      <c r="DN650" s="16"/>
      <c r="DO650" s="16"/>
      <c r="DP650" s="16"/>
      <c r="DQ650" s="16"/>
      <c r="DR650" s="16"/>
      <c r="DS650" s="16"/>
      <c r="DT650" s="16"/>
      <c r="DU650" s="16"/>
      <c r="DV650" s="16"/>
      <c r="DW650" s="16"/>
      <c r="DX650" s="16"/>
      <c r="DY650" s="16"/>
      <c r="DZ650" s="16"/>
      <c r="EA650" s="16"/>
      <c r="EB650" s="16"/>
      <c r="EC650" s="16"/>
      <c r="ED650" s="16"/>
      <c r="EE650" s="16"/>
      <c r="EF650" s="16"/>
      <c r="EG650" s="16"/>
      <c r="EH650" s="16"/>
      <c r="EI650" s="16"/>
      <c r="EJ650" s="16"/>
      <c r="EK650" s="16"/>
      <c r="EL650" s="16"/>
      <c r="EM650" s="16"/>
      <c r="EN650" s="16"/>
      <c r="EO650" s="16"/>
      <c r="EP650" s="16"/>
      <c r="EQ650" s="16"/>
      <c r="ER650" s="16"/>
      <c r="ES650" s="16"/>
      <c r="ET650" s="16"/>
      <c r="EU650" s="16"/>
      <c r="EV650" s="16"/>
      <c r="EW650" s="16"/>
      <c r="EX650" s="16"/>
      <c r="EY650" s="16"/>
      <c r="EZ650" s="16"/>
      <c r="FA650" s="16"/>
      <c r="FB650" s="16"/>
      <c r="FC650" s="16"/>
      <c r="FD650" s="16"/>
      <c r="FE650" s="16"/>
      <c r="FF650" s="16"/>
      <c r="FG650" s="16"/>
      <c r="FH650" s="16"/>
      <c r="FI650" s="16"/>
      <c r="FJ650" s="16"/>
      <c r="FK650" s="16"/>
      <c r="FL650" s="16"/>
      <c r="FM650" s="16"/>
      <c r="FN650" s="16"/>
      <c r="FO650" s="16"/>
      <c r="FP650" s="16"/>
      <c r="FQ650" s="16"/>
      <c r="FR650" s="16"/>
      <c r="FS650" s="16"/>
      <c r="FT650" s="16"/>
      <c r="FU650" s="16"/>
      <c r="FV650" s="16"/>
      <c r="FW650" s="16"/>
      <c r="FX650" s="16"/>
      <c r="FY650" s="16"/>
      <c r="FZ650" s="16"/>
      <c r="GA650" s="16"/>
      <c r="GB650" s="16"/>
      <c r="GC650" s="16"/>
      <c r="GD650" s="16"/>
      <c r="GE650" s="16"/>
      <c r="GF650" s="16"/>
      <c r="GG650" s="16"/>
      <c r="GH650" s="16"/>
      <c r="GI650" s="16"/>
      <c r="GJ650" s="16"/>
      <c r="GK650" s="16"/>
      <c r="GL650" s="16"/>
      <c r="GM650" s="16"/>
      <c r="GN650" s="16"/>
      <c r="GO650" s="16"/>
      <c r="GP650" s="16"/>
      <c r="GQ650" s="16"/>
      <c r="GR650" s="16"/>
      <c r="GS650" s="16"/>
      <c r="GT650" s="16"/>
      <c r="GU650" s="16"/>
      <c r="GV650" s="16"/>
      <c r="GW650" s="16"/>
      <c r="GX650" s="16"/>
      <c r="GY650" s="16"/>
    </row>
    <row r="651" spans="1:207" s="15" customFormat="1" ht="25.9" customHeight="1" x14ac:dyDescent="0.25">
      <c r="A651" s="74" t="s">
        <v>1688</v>
      </c>
      <c r="B651" s="117" t="s">
        <v>501</v>
      </c>
      <c r="C651" s="156">
        <v>1960</v>
      </c>
      <c r="D651" s="156" t="s">
        <v>239</v>
      </c>
      <c r="E651" s="76" t="s">
        <v>20</v>
      </c>
      <c r="F651" s="75">
        <v>2</v>
      </c>
      <c r="G651" s="75">
        <v>2</v>
      </c>
      <c r="H651" s="54">
        <v>673</v>
      </c>
      <c r="I651" s="54">
        <v>0</v>
      </c>
      <c r="J651" s="54">
        <f t="shared" si="216"/>
        <v>673</v>
      </c>
      <c r="K651" s="37">
        <f t="shared" si="218"/>
        <v>2813130</v>
      </c>
      <c r="L651" s="45">
        <v>0</v>
      </c>
      <c r="M651" s="45">
        <v>0</v>
      </c>
      <c r="N651" s="45">
        <v>0</v>
      </c>
      <c r="O651" s="54">
        <v>2813130</v>
      </c>
      <c r="P651" s="45">
        <f t="shared" si="217"/>
        <v>4179.9851411589898</v>
      </c>
      <c r="Q651" s="51">
        <v>9673</v>
      </c>
      <c r="R651" s="73" t="s">
        <v>97</v>
      </c>
      <c r="S651" s="67"/>
      <c r="T651" s="17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DC651" s="16"/>
      <c r="DD651" s="16"/>
      <c r="DE651" s="16"/>
      <c r="DF651" s="16"/>
      <c r="DG651" s="16"/>
      <c r="DH651" s="16"/>
      <c r="DI651" s="16"/>
      <c r="DJ651" s="16"/>
      <c r="DK651" s="16"/>
      <c r="DL651" s="16"/>
      <c r="DM651" s="16"/>
      <c r="DN651" s="16"/>
      <c r="DO651" s="16"/>
      <c r="DP651" s="16"/>
      <c r="DQ651" s="16"/>
      <c r="DR651" s="16"/>
      <c r="DS651" s="16"/>
      <c r="DT651" s="16"/>
      <c r="DU651" s="16"/>
      <c r="DV651" s="16"/>
      <c r="DW651" s="16"/>
      <c r="DX651" s="16"/>
      <c r="DY651" s="16"/>
      <c r="DZ651" s="16"/>
      <c r="EA651" s="16"/>
      <c r="EB651" s="16"/>
      <c r="EC651" s="16"/>
      <c r="ED651" s="16"/>
      <c r="EE651" s="16"/>
      <c r="EF651" s="16"/>
      <c r="EG651" s="16"/>
      <c r="EH651" s="16"/>
      <c r="EI651" s="16"/>
      <c r="EJ651" s="16"/>
      <c r="EK651" s="16"/>
      <c r="EL651" s="16"/>
      <c r="EM651" s="16"/>
      <c r="EN651" s="16"/>
      <c r="EO651" s="16"/>
      <c r="EP651" s="16"/>
      <c r="EQ651" s="16"/>
      <c r="ER651" s="16"/>
      <c r="ES651" s="16"/>
      <c r="ET651" s="16"/>
      <c r="EU651" s="16"/>
      <c r="EV651" s="16"/>
      <c r="EW651" s="16"/>
      <c r="EX651" s="16"/>
      <c r="EY651" s="16"/>
      <c r="EZ651" s="16"/>
      <c r="FA651" s="16"/>
      <c r="FB651" s="16"/>
      <c r="FC651" s="16"/>
      <c r="FD651" s="16"/>
      <c r="FE651" s="16"/>
      <c r="FF651" s="16"/>
      <c r="FG651" s="16"/>
      <c r="FH651" s="16"/>
      <c r="FI651" s="16"/>
      <c r="FJ651" s="16"/>
      <c r="FK651" s="16"/>
      <c r="FL651" s="16"/>
      <c r="FM651" s="16"/>
      <c r="FN651" s="16"/>
      <c r="FO651" s="16"/>
      <c r="FP651" s="16"/>
      <c r="FQ651" s="16"/>
      <c r="FR651" s="16"/>
      <c r="FS651" s="16"/>
      <c r="FT651" s="16"/>
      <c r="FU651" s="16"/>
      <c r="FV651" s="16"/>
      <c r="FW651" s="16"/>
      <c r="FX651" s="16"/>
      <c r="FY651" s="16"/>
      <c r="FZ651" s="16"/>
      <c r="GA651" s="16"/>
      <c r="GB651" s="16"/>
      <c r="GC651" s="16"/>
      <c r="GD651" s="16"/>
      <c r="GE651" s="16"/>
      <c r="GF651" s="16"/>
      <c r="GG651" s="16"/>
      <c r="GH651" s="16"/>
      <c r="GI651" s="16"/>
      <c r="GJ651" s="16"/>
      <c r="GK651" s="16"/>
      <c r="GL651" s="16"/>
      <c r="GM651" s="16"/>
      <c r="GN651" s="16"/>
      <c r="GO651" s="16"/>
      <c r="GP651" s="16"/>
      <c r="GQ651" s="16"/>
      <c r="GR651" s="16"/>
      <c r="GS651" s="16"/>
      <c r="GT651" s="16"/>
      <c r="GU651" s="16"/>
      <c r="GV651" s="16"/>
      <c r="GW651" s="16"/>
      <c r="GX651" s="16"/>
      <c r="GY651" s="16"/>
    </row>
    <row r="652" spans="1:207" s="15" customFormat="1" ht="25.9" customHeight="1" x14ac:dyDescent="0.25">
      <c r="A652" s="74" t="s">
        <v>1689</v>
      </c>
      <c r="B652" s="117" t="s">
        <v>443</v>
      </c>
      <c r="C652" s="156">
        <v>1966</v>
      </c>
      <c r="D652" s="156" t="s">
        <v>239</v>
      </c>
      <c r="E652" s="76" t="s">
        <v>20</v>
      </c>
      <c r="F652" s="75">
        <v>5</v>
      </c>
      <c r="G652" s="75">
        <v>4</v>
      </c>
      <c r="H652" s="54">
        <v>3494.5</v>
      </c>
      <c r="I652" s="54">
        <v>0</v>
      </c>
      <c r="J652" s="54">
        <f t="shared" si="216"/>
        <v>3494.5</v>
      </c>
      <c r="K652" s="37">
        <f t="shared" si="218"/>
        <v>17199236</v>
      </c>
      <c r="L652" s="45">
        <v>0</v>
      </c>
      <c r="M652" s="45">
        <v>0</v>
      </c>
      <c r="N652" s="45">
        <v>0</v>
      </c>
      <c r="O652" s="54">
        <v>17199236</v>
      </c>
      <c r="P652" s="45">
        <f t="shared" si="217"/>
        <v>4921.8016883674345</v>
      </c>
      <c r="Q652" s="51">
        <v>9673</v>
      </c>
      <c r="R652" s="73" t="s">
        <v>96</v>
      </c>
      <c r="S652" s="58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DC652" s="16"/>
      <c r="DD652" s="16"/>
      <c r="DE652" s="16"/>
      <c r="DF652" s="16"/>
      <c r="DG652" s="16"/>
      <c r="DH652" s="16"/>
      <c r="DI652" s="16"/>
      <c r="DJ652" s="16"/>
      <c r="DK652" s="16"/>
      <c r="DL652" s="16"/>
      <c r="DM652" s="16"/>
      <c r="DN652" s="16"/>
      <c r="DO652" s="16"/>
      <c r="DP652" s="16"/>
      <c r="DQ652" s="16"/>
      <c r="DR652" s="16"/>
      <c r="DS652" s="16"/>
      <c r="DT652" s="16"/>
      <c r="DU652" s="16"/>
      <c r="DV652" s="16"/>
      <c r="DW652" s="16"/>
      <c r="DX652" s="16"/>
      <c r="DY652" s="16"/>
      <c r="DZ652" s="16"/>
      <c r="EA652" s="16"/>
      <c r="EB652" s="16"/>
      <c r="EC652" s="16"/>
      <c r="ED652" s="16"/>
      <c r="EE652" s="16"/>
      <c r="EF652" s="16"/>
      <c r="EG652" s="16"/>
      <c r="EH652" s="16"/>
      <c r="EI652" s="16"/>
      <c r="EJ652" s="16"/>
      <c r="EK652" s="16"/>
      <c r="EL652" s="16"/>
      <c r="EM652" s="16"/>
      <c r="EN652" s="16"/>
      <c r="EO652" s="16"/>
      <c r="EP652" s="16"/>
      <c r="EQ652" s="16"/>
      <c r="ER652" s="16"/>
      <c r="ES652" s="16"/>
      <c r="ET652" s="16"/>
      <c r="EU652" s="16"/>
      <c r="EV652" s="16"/>
      <c r="EW652" s="16"/>
      <c r="EX652" s="16"/>
      <c r="EY652" s="16"/>
      <c r="EZ652" s="16"/>
      <c r="FA652" s="16"/>
      <c r="FB652" s="16"/>
      <c r="FC652" s="16"/>
      <c r="FD652" s="16"/>
      <c r="FE652" s="16"/>
      <c r="FF652" s="16"/>
      <c r="FG652" s="16"/>
      <c r="FH652" s="16"/>
      <c r="FI652" s="16"/>
      <c r="FJ652" s="16"/>
      <c r="FK652" s="16"/>
      <c r="FL652" s="16"/>
      <c r="FM652" s="16"/>
      <c r="FN652" s="16"/>
      <c r="FO652" s="16"/>
      <c r="FP652" s="16"/>
      <c r="FQ652" s="16"/>
      <c r="FR652" s="16"/>
      <c r="FS652" s="16"/>
      <c r="FT652" s="16"/>
      <c r="FU652" s="16"/>
      <c r="FV652" s="16"/>
      <c r="FW652" s="16"/>
      <c r="FX652" s="16"/>
      <c r="FY652" s="16"/>
      <c r="FZ652" s="16"/>
      <c r="GA652" s="16"/>
      <c r="GB652" s="16"/>
      <c r="GC652" s="16"/>
      <c r="GD652" s="16"/>
      <c r="GE652" s="16"/>
      <c r="GF652" s="16"/>
      <c r="GG652" s="16"/>
      <c r="GH652" s="16"/>
      <c r="GI652" s="16"/>
      <c r="GJ652" s="16"/>
      <c r="GK652" s="16"/>
      <c r="GL652" s="16"/>
      <c r="GM652" s="16"/>
      <c r="GN652" s="16"/>
      <c r="GO652" s="16"/>
      <c r="GP652" s="16"/>
      <c r="GQ652" s="16"/>
      <c r="GR652" s="16"/>
      <c r="GS652" s="16"/>
      <c r="GT652" s="16"/>
      <c r="GU652" s="16"/>
      <c r="GV652" s="16"/>
      <c r="GW652" s="16"/>
      <c r="GX652" s="16"/>
      <c r="GY652" s="16"/>
    </row>
    <row r="653" spans="1:207" s="15" customFormat="1" ht="25.9" customHeight="1" x14ac:dyDescent="0.25">
      <c r="A653" s="74" t="s">
        <v>1690</v>
      </c>
      <c r="B653" s="117" t="s">
        <v>487</v>
      </c>
      <c r="C653" s="156">
        <v>1963</v>
      </c>
      <c r="D653" s="156" t="s">
        <v>239</v>
      </c>
      <c r="E653" s="76" t="s">
        <v>20</v>
      </c>
      <c r="F653" s="75">
        <v>4</v>
      </c>
      <c r="G653" s="75">
        <v>3</v>
      </c>
      <c r="H653" s="54">
        <v>2116.6999999999998</v>
      </c>
      <c r="I653" s="54">
        <v>0</v>
      </c>
      <c r="J653" s="54">
        <f t="shared" si="216"/>
        <v>2116.6999999999998</v>
      </c>
      <c r="K653" s="37">
        <f t="shared" si="218"/>
        <v>14396532</v>
      </c>
      <c r="L653" s="45">
        <v>0</v>
      </c>
      <c r="M653" s="45">
        <v>0</v>
      </c>
      <c r="N653" s="45">
        <v>0</v>
      </c>
      <c r="O653" s="54">
        <v>14396532</v>
      </c>
      <c r="P653" s="45">
        <f t="shared" si="217"/>
        <v>6801.4040723768139</v>
      </c>
      <c r="Q653" s="51">
        <v>9673</v>
      </c>
      <c r="R653" s="73" t="s">
        <v>96</v>
      </c>
      <c r="S653" s="67"/>
      <c r="T653" s="17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DC653" s="16"/>
      <c r="DD653" s="16"/>
      <c r="DE653" s="16"/>
      <c r="DF653" s="16"/>
      <c r="DG653" s="16"/>
      <c r="DH653" s="16"/>
      <c r="DI653" s="16"/>
      <c r="DJ653" s="16"/>
      <c r="DK653" s="16"/>
      <c r="DL653" s="16"/>
      <c r="DM653" s="16"/>
      <c r="DN653" s="16"/>
      <c r="DO653" s="16"/>
      <c r="DP653" s="16"/>
      <c r="DQ653" s="16"/>
      <c r="DR653" s="16"/>
      <c r="DS653" s="16"/>
      <c r="DT653" s="16"/>
      <c r="DU653" s="16"/>
      <c r="DV653" s="16"/>
      <c r="DW653" s="16"/>
      <c r="DX653" s="16"/>
      <c r="DY653" s="16"/>
      <c r="DZ653" s="16"/>
      <c r="EA653" s="16"/>
      <c r="EB653" s="16"/>
      <c r="EC653" s="16"/>
      <c r="ED653" s="16"/>
      <c r="EE653" s="16"/>
      <c r="EF653" s="16"/>
      <c r="EG653" s="16"/>
      <c r="EH653" s="16"/>
      <c r="EI653" s="16"/>
      <c r="EJ653" s="16"/>
      <c r="EK653" s="16"/>
      <c r="EL653" s="16"/>
      <c r="EM653" s="16"/>
      <c r="EN653" s="16"/>
      <c r="EO653" s="16"/>
      <c r="EP653" s="16"/>
      <c r="EQ653" s="16"/>
      <c r="ER653" s="16"/>
      <c r="ES653" s="16"/>
      <c r="ET653" s="16"/>
      <c r="EU653" s="16"/>
      <c r="EV653" s="16"/>
      <c r="EW653" s="16"/>
      <c r="EX653" s="16"/>
      <c r="EY653" s="16"/>
      <c r="EZ653" s="16"/>
      <c r="FA653" s="16"/>
      <c r="FB653" s="16"/>
      <c r="FC653" s="16"/>
      <c r="FD653" s="16"/>
      <c r="FE653" s="16"/>
      <c r="FF653" s="16"/>
      <c r="FG653" s="16"/>
      <c r="FH653" s="16"/>
      <c r="FI653" s="16"/>
      <c r="FJ653" s="16"/>
      <c r="FK653" s="16"/>
      <c r="FL653" s="16"/>
      <c r="FM653" s="16"/>
      <c r="FN653" s="16"/>
      <c r="FO653" s="16"/>
      <c r="FP653" s="16"/>
      <c r="FQ653" s="16"/>
      <c r="FR653" s="16"/>
      <c r="FS653" s="16"/>
      <c r="FT653" s="16"/>
      <c r="FU653" s="16"/>
      <c r="FV653" s="16"/>
      <c r="FW653" s="16"/>
      <c r="FX653" s="16"/>
      <c r="FY653" s="16"/>
      <c r="FZ653" s="16"/>
      <c r="GA653" s="16"/>
      <c r="GB653" s="16"/>
      <c r="GC653" s="16"/>
      <c r="GD653" s="16"/>
      <c r="GE653" s="16"/>
      <c r="GF653" s="16"/>
      <c r="GG653" s="16"/>
      <c r="GH653" s="16"/>
      <c r="GI653" s="16"/>
      <c r="GJ653" s="16"/>
      <c r="GK653" s="16"/>
      <c r="GL653" s="16"/>
      <c r="GM653" s="16"/>
      <c r="GN653" s="16"/>
      <c r="GO653" s="16"/>
      <c r="GP653" s="16"/>
      <c r="GQ653" s="16"/>
      <c r="GR653" s="16"/>
      <c r="GS653" s="16"/>
      <c r="GT653" s="16"/>
      <c r="GU653" s="16"/>
      <c r="GV653" s="16"/>
      <c r="GW653" s="16"/>
      <c r="GX653" s="16"/>
      <c r="GY653" s="16"/>
    </row>
    <row r="654" spans="1:207" s="15" customFormat="1" ht="25.9" customHeight="1" x14ac:dyDescent="0.25">
      <c r="A654" s="74" t="s">
        <v>1691</v>
      </c>
      <c r="B654" s="117" t="s">
        <v>488</v>
      </c>
      <c r="C654" s="156">
        <v>1962</v>
      </c>
      <c r="D654" s="156" t="s">
        <v>239</v>
      </c>
      <c r="E654" s="76" t="s">
        <v>20</v>
      </c>
      <c r="F654" s="75">
        <v>4</v>
      </c>
      <c r="G654" s="75">
        <v>3</v>
      </c>
      <c r="H654" s="54">
        <v>2125.1999999999998</v>
      </c>
      <c r="I654" s="54">
        <v>0</v>
      </c>
      <c r="J654" s="54">
        <f t="shared" si="216"/>
        <v>2125.1999999999998</v>
      </c>
      <c r="K654" s="37">
        <f t="shared" si="218"/>
        <v>14363600</v>
      </c>
      <c r="L654" s="45">
        <v>0</v>
      </c>
      <c r="M654" s="45">
        <v>0</v>
      </c>
      <c r="N654" s="45">
        <v>0</v>
      </c>
      <c r="O654" s="54">
        <v>14363600</v>
      </c>
      <c r="P654" s="45">
        <f t="shared" si="217"/>
        <v>6758.7050630528893</v>
      </c>
      <c r="Q654" s="51">
        <v>9673</v>
      </c>
      <c r="R654" s="73" t="s">
        <v>96</v>
      </c>
      <c r="S654" s="67"/>
      <c r="T654" s="17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DC654" s="16"/>
      <c r="DD654" s="16"/>
      <c r="DE654" s="16"/>
      <c r="DF654" s="16"/>
      <c r="DG654" s="16"/>
      <c r="DH654" s="16"/>
      <c r="DI654" s="16"/>
      <c r="DJ654" s="16"/>
      <c r="DK654" s="16"/>
      <c r="DL654" s="16"/>
      <c r="DM654" s="16"/>
      <c r="DN654" s="16"/>
      <c r="DO654" s="16"/>
      <c r="DP654" s="16"/>
      <c r="DQ654" s="16"/>
      <c r="DR654" s="16"/>
      <c r="DS654" s="16"/>
      <c r="DT654" s="16"/>
      <c r="DU654" s="16"/>
      <c r="DV654" s="16"/>
      <c r="DW654" s="16"/>
      <c r="DX654" s="16"/>
      <c r="DY654" s="16"/>
      <c r="DZ654" s="16"/>
      <c r="EA654" s="16"/>
      <c r="EB654" s="16"/>
      <c r="EC654" s="16"/>
      <c r="ED654" s="16"/>
      <c r="EE654" s="16"/>
      <c r="EF654" s="16"/>
      <c r="EG654" s="16"/>
      <c r="EH654" s="16"/>
      <c r="EI654" s="16"/>
      <c r="EJ654" s="16"/>
      <c r="EK654" s="16"/>
      <c r="EL654" s="16"/>
      <c r="EM654" s="16"/>
      <c r="EN654" s="16"/>
      <c r="EO654" s="16"/>
      <c r="EP654" s="16"/>
      <c r="EQ654" s="16"/>
      <c r="ER654" s="16"/>
      <c r="ES654" s="16"/>
      <c r="ET654" s="16"/>
      <c r="EU654" s="16"/>
      <c r="EV654" s="16"/>
      <c r="EW654" s="16"/>
      <c r="EX654" s="16"/>
      <c r="EY654" s="16"/>
      <c r="EZ654" s="16"/>
      <c r="FA654" s="16"/>
      <c r="FB654" s="16"/>
      <c r="FC654" s="16"/>
      <c r="FD654" s="16"/>
      <c r="FE654" s="16"/>
      <c r="FF654" s="16"/>
      <c r="FG654" s="16"/>
      <c r="FH654" s="16"/>
      <c r="FI654" s="16"/>
      <c r="FJ654" s="16"/>
      <c r="FK654" s="16"/>
      <c r="FL654" s="16"/>
      <c r="FM654" s="16"/>
      <c r="FN654" s="16"/>
      <c r="FO654" s="16"/>
      <c r="FP654" s="16"/>
      <c r="FQ654" s="16"/>
      <c r="FR654" s="16"/>
      <c r="FS654" s="16"/>
      <c r="FT654" s="16"/>
      <c r="FU654" s="16"/>
      <c r="FV654" s="16"/>
      <c r="FW654" s="16"/>
      <c r="FX654" s="16"/>
      <c r="FY654" s="16"/>
      <c r="FZ654" s="16"/>
      <c r="GA654" s="16"/>
      <c r="GB654" s="16"/>
      <c r="GC654" s="16"/>
      <c r="GD654" s="16"/>
      <c r="GE654" s="16"/>
      <c r="GF654" s="16"/>
      <c r="GG654" s="16"/>
      <c r="GH654" s="16"/>
      <c r="GI654" s="16"/>
      <c r="GJ654" s="16"/>
      <c r="GK654" s="16"/>
      <c r="GL654" s="16"/>
      <c r="GM654" s="16"/>
      <c r="GN654" s="16"/>
      <c r="GO654" s="16"/>
      <c r="GP654" s="16"/>
      <c r="GQ654" s="16"/>
      <c r="GR654" s="16"/>
      <c r="GS654" s="16"/>
      <c r="GT654" s="16"/>
      <c r="GU654" s="16"/>
      <c r="GV654" s="16"/>
      <c r="GW654" s="16"/>
      <c r="GX654" s="16"/>
      <c r="GY654" s="16"/>
    </row>
    <row r="655" spans="1:207" s="15" customFormat="1" ht="25.9" customHeight="1" x14ac:dyDescent="0.25">
      <c r="A655" s="74" t="s">
        <v>1692</v>
      </c>
      <c r="B655" s="117" t="s">
        <v>444</v>
      </c>
      <c r="C655" s="156">
        <v>1965</v>
      </c>
      <c r="D655" s="156" t="s">
        <v>239</v>
      </c>
      <c r="E655" s="76" t="s">
        <v>20</v>
      </c>
      <c r="F655" s="75">
        <v>4</v>
      </c>
      <c r="G655" s="75">
        <v>3</v>
      </c>
      <c r="H655" s="54">
        <v>2182.1</v>
      </c>
      <c r="I655" s="54">
        <v>0</v>
      </c>
      <c r="J655" s="54">
        <f t="shared" si="216"/>
        <v>2182.1</v>
      </c>
      <c r="K655" s="37">
        <f t="shared" si="218"/>
        <v>17878658</v>
      </c>
      <c r="L655" s="45">
        <v>0</v>
      </c>
      <c r="M655" s="45">
        <v>0</v>
      </c>
      <c r="N655" s="45">
        <v>0</v>
      </c>
      <c r="O655" s="54">
        <v>17878658</v>
      </c>
      <c r="P655" s="45">
        <f t="shared" si="217"/>
        <v>8193.3266119792861</v>
      </c>
      <c r="Q655" s="51">
        <v>9673</v>
      </c>
      <c r="R655" s="73" t="s">
        <v>96</v>
      </c>
      <c r="S655" s="58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DC655" s="16"/>
      <c r="DD655" s="16"/>
      <c r="DE655" s="16"/>
      <c r="DF655" s="16"/>
      <c r="DG655" s="16"/>
      <c r="DH655" s="16"/>
      <c r="DI655" s="16"/>
      <c r="DJ655" s="16"/>
      <c r="DK655" s="16"/>
      <c r="DL655" s="16"/>
      <c r="DM655" s="16"/>
      <c r="DN655" s="16"/>
      <c r="DO655" s="16"/>
      <c r="DP655" s="16"/>
      <c r="DQ655" s="16"/>
      <c r="DR655" s="16"/>
      <c r="DS655" s="16"/>
      <c r="DT655" s="16"/>
      <c r="DU655" s="16"/>
      <c r="DV655" s="16"/>
      <c r="DW655" s="16"/>
      <c r="DX655" s="16"/>
      <c r="DY655" s="16"/>
      <c r="DZ655" s="16"/>
      <c r="EA655" s="16"/>
      <c r="EB655" s="16"/>
      <c r="EC655" s="16"/>
      <c r="ED655" s="16"/>
      <c r="EE655" s="16"/>
      <c r="EF655" s="16"/>
      <c r="EG655" s="16"/>
      <c r="EH655" s="16"/>
      <c r="EI655" s="16"/>
      <c r="EJ655" s="16"/>
      <c r="EK655" s="16"/>
      <c r="EL655" s="16"/>
      <c r="EM655" s="16"/>
      <c r="EN655" s="16"/>
      <c r="EO655" s="16"/>
      <c r="EP655" s="16"/>
      <c r="EQ655" s="16"/>
      <c r="ER655" s="16"/>
      <c r="ES655" s="16"/>
      <c r="ET655" s="16"/>
      <c r="EU655" s="16"/>
      <c r="EV655" s="16"/>
      <c r="EW655" s="16"/>
      <c r="EX655" s="16"/>
      <c r="EY655" s="16"/>
      <c r="EZ655" s="16"/>
      <c r="FA655" s="16"/>
      <c r="FB655" s="16"/>
      <c r="FC655" s="16"/>
      <c r="FD655" s="16"/>
      <c r="FE655" s="16"/>
      <c r="FF655" s="16"/>
      <c r="FG655" s="16"/>
      <c r="FH655" s="16"/>
      <c r="FI655" s="16"/>
      <c r="FJ655" s="16"/>
      <c r="FK655" s="16"/>
      <c r="FL655" s="16"/>
      <c r="FM655" s="16"/>
      <c r="FN655" s="16"/>
      <c r="FO655" s="16"/>
      <c r="FP655" s="16"/>
      <c r="FQ655" s="16"/>
      <c r="FR655" s="16"/>
      <c r="FS655" s="16"/>
      <c r="FT655" s="16"/>
      <c r="FU655" s="16"/>
      <c r="FV655" s="16"/>
      <c r="FW655" s="16"/>
      <c r="FX655" s="16"/>
      <c r="FY655" s="16"/>
      <c r="FZ655" s="16"/>
      <c r="GA655" s="16"/>
      <c r="GB655" s="16"/>
      <c r="GC655" s="16"/>
      <c r="GD655" s="16"/>
      <c r="GE655" s="16"/>
      <c r="GF655" s="16"/>
      <c r="GG655" s="16"/>
      <c r="GH655" s="16"/>
      <c r="GI655" s="16"/>
      <c r="GJ655" s="16"/>
      <c r="GK655" s="16"/>
      <c r="GL655" s="16"/>
      <c r="GM655" s="16"/>
      <c r="GN655" s="16"/>
      <c r="GO655" s="16"/>
      <c r="GP655" s="16"/>
      <c r="GQ655" s="16"/>
      <c r="GR655" s="16"/>
      <c r="GS655" s="16"/>
      <c r="GT655" s="16"/>
      <c r="GU655" s="16"/>
      <c r="GV655" s="16"/>
      <c r="GW655" s="16"/>
      <c r="GX655" s="16"/>
      <c r="GY655" s="16"/>
    </row>
    <row r="656" spans="1:207" s="15" customFormat="1" ht="25.9" customHeight="1" x14ac:dyDescent="0.25">
      <c r="A656" s="74" t="s">
        <v>1693</v>
      </c>
      <c r="B656" s="117" t="s">
        <v>432</v>
      </c>
      <c r="C656" s="156">
        <v>1962</v>
      </c>
      <c r="D656" s="156" t="s">
        <v>239</v>
      </c>
      <c r="E656" s="76" t="s">
        <v>20</v>
      </c>
      <c r="F656" s="75">
        <v>4</v>
      </c>
      <c r="G656" s="75">
        <v>3</v>
      </c>
      <c r="H656" s="54">
        <v>2106.4</v>
      </c>
      <c r="I656" s="54">
        <v>0</v>
      </c>
      <c r="J656" s="54">
        <f t="shared" si="216"/>
        <v>2106.4</v>
      </c>
      <c r="K656" s="37">
        <f t="shared" si="218"/>
        <v>16506592</v>
      </c>
      <c r="L656" s="45">
        <v>0</v>
      </c>
      <c r="M656" s="45">
        <v>0</v>
      </c>
      <c r="N656" s="45">
        <v>0</v>
      </c>
      <c r="O656" s="54">
        <v>16506592</v>
      </c>
      <c r="P656" s="45">
        <f t="shared" si="217"/>
        <v>7836.3995442461064</v>
      </c>
      <c r="Q656" s="51">
        <v>9673</v>
      </c>
      <c r="R656" s="74" t="s">
        <v>95</v>
      </c>
      <c r="S656" s="58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DC656" s="16"/>
      <c r="DD656" s="16"/>
      <c r="DE656" s="16"/>
      <c r="DF656" s="16"/>
      <c r="DG656" s="16"/>
      <c r="DH656" s="16"/>
      <c r="DI656" s="16"/>
      <c r="DJ656" s="16"/>
      <c r="DK656" s="16"/>
      <c r="DL656" s="16"/>
      <c r="DM656" s="16"/>
      <c r="DN656" s="16"/>
      <c r="DO656" s="16"/>
      <c r="DP656" s="16"/>
      <c r="DQ656" s="16"/>
      <c r="DR656" s="16"/>
      <c r="DS656" s="16"/>
      <c r="DT656" s="16"/>
      <c r="DU656" s="16"/>
      <c r="DV656" s="16"/>
      <c r="DW656" s="16"/>
      <c r="DX656" s="16"/>
      <c r="DY656" s="16"/>
      <c r="DZ656" s="16"/>
      <c r="EA656" s="16"/>
      <c r="EB656" s="16"/>
      <c r="EC656" s="16"/>
      <c r="ED656" s="16"/>
      <c r="EE656" s="16"/>
      <c r="EF656" s="16"/>
      <c r="EG656" s="16"/>
      <c r="EH656" s="16"/>
      <c r="EI656" s="16"/>
      <c r="EJ656" s="16"/>
      <c r="EK656" s="16"/>
      <c r="EL656" s="16"/>
      <c r="EM656" s="16"/>
      <c r="EN656" s="16"/>
      <c r="EO656" s="16"/>
      <c r="EP656" s="16"/>
      <c r="EQ656" s="16"/>
      <c r="ER656" s="16"/>
      <c r="ES656" s="16"/>
      <c r="ET656" s="16"/>
      <c r="EU656" s="16"/>
      <c r="EV656" s="16"/>
      <c r="EW656" s="16"/>
      <c r="EX656" s="16"/>
      <c r="EY656" s="16"/>
      <c r="EZ656" s="16"/>
      <c r="FA656" s="16"/>
      <c r="FB656" s="16"/>
      <c r="FC656" s="16"/>
      <c r="FD656" s="16"/>
      <c r="FE656" s="16"/>
      <c r="FF656" s="16"/>
      <c r="FG656" s="16"/>
      <c r="FH656" s="16"/>
      <c r="FI656" s="16"/>
      <c r="FJ656" s="16"/>
      <c r="FK656" s="16"/>
      <c r="FL656" s="16"/>
      <c r="FM656" s="16"/>
      <c r="FN656" s="16"/>
      <c r="FO656" s="16"/>
      <c r="FP656" s="16"/>
      <c r="FQ656" s="16"/>
      <c r="FR656" s="16"/>
      <c r="FS656" s="16"/>
      <c r="FT656" s="16"/>
      <c r="FU656" s="16"/>
      <c r="FV656" s="16"/>
      <c r="FW656" s="16"/>
      <c r="FX656" s="16"/>
      <c r="FY656" s="16"/>
      <c r="FZ656" s="16"/>
      <c r="GA656" s="16"/>
      <c r="GB656" s="16"/>
      <c r="GC656" s="16"/>
      <c r="GD656" s="16"/>
      <c r="GE656" s="16"/>
      <c r="GF656" s="16"/>
      <c r="GG656" s="16"/>
      <c r="GH656" s="16"/>
      <c r="GI656" s="16"/>
      <c r="GJ656" s="16"/>
      <c r="GK656" s="16"/>
      <c r="GL656" s="16"/>
      <c r="GM656" s="16"/>
      <c r="GN656" s="16"/>
      <c r="GO656" s="16"/>
      <c r="GP656" s="16"/>
      <c r="GQ656" s="16"/>
      <c r="GR656" s="16"/>
      <c r="GS656" s="16"/>
      <c r="GT656" s="16"/>
      <c r="GU656" s="16"/>
      <c r="GV656" s="16"/>
      <c r="GW656" s="16"/>
      <c r="GX656" s="16"/>
      <c r="GY656" s="16"/>
    </row>
    <row r="657" spans="1:207" s="15" customFormat="1" ht="25.9" customHeight="1" x14ac:dyDescent="0.25">
      <c r="A657" s="74" t="s">
        <v>1694</v>
      </c>
      <c r="B657" s="117" t="s">
        <v>433</v>
      </c>
      <c r="C657" s="156">
        <v>1963</v>
      </c>
      <c r="D657" s="156" t="s">
        <v>239</v>
      </c>
      <c r="E657" s="76" t="s">
        <v>20</v>
      </c>
      <c r="F657" s="75">
        <v>4</v>
      </c>
      <c r="G657" s="75">
        <v>3</v>
      </c>
      <c r="H657" s="54">
        <v>2144.6</v>
      </c>
      <c r="I657" s="54">
        <v>0</v>
      </c>
      <c r="J657" s="54">
        <f t="shared" si="216"/>
        <v>2144.6</v>
      </c>
      <c r="K657" s="37">
        <f t="shared" si="218"/>
        <v>14501206</v>
      </c>
      <c r="L657" s="45">
        <v>0</v>
      </c>
      <c r="M657" s="45">
        <v>0</v>
      </c>
      <c r="N657" s="45">
        <v>0</v>
      </c>
      <c r="O657" s="54">
        <v>14501206</v>
      </c>
      <c r="P657" s="45">
        <f t="shared" si="217"/>
        <v>6761.7299263265877</v>
      </c>
      <c r="Q657" s="51">
        <v>9673</v>
      </c>
      <c r="R657" s="74" t="s">
        <v>95</v>
      </c>
      <c r="S657" s="58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DC657" s="16"/>
      <c r="DD657" s="16"/>
      <c r="DE657" s="16"/>
      <c r="DF657" s="16"/>
      <c r="DG657" s="16"/>
      <c r="DH657" s="16"/>
      <c r="DI657" s="16"/>
      <c r="DJ657" s="16"/>
      <c r="DK657" s="16"/>
      <c r="DL657" s="16"/>
      <c r="DM657" s="16"/>
      <c r="DN657" s="16"/>
      <c r="DO657" s="16"/>
      <c r="DP657" s="16"/>
      <c r="DQ657" s="16"/>
      <c r="DR657" s="16"/>
      <c r="DS657" s="16"/>
      <c r="DT657" s="16"/>
      <c r="DU657" s="16"/>
      <c r="DV657" s="16"/>
      <c r="DW657" s="16"/>
      <c r="DX657" s="16"/>
      <c r="DY657" s="16"/>
      <c r="DZ657" s="16"/>
      <c r="EA657" s="16"/>
      <c r="EB657" s="16"/>
      <c r="EC657" s="16"/>
      <c r="ED657" s="16"/>
      <c r="EE657" s="16"/>
      <c r="EF657" s="16"/>
      <c r="EG657" s="16"/>
      <c r="EH657" s="16"/>
      <c r="EI657" s="16"/>
      <c r="EJ657" s="16"/>
      <c r="EK657" s="16"/>
      <c r="EL657" s="16"/>
      <c r="EM657" s="16"/>
      <c r="EN657" s="16"/>
      <c r="EO657" s="16"/>
      <c r="EP657" s="16"/>
      <c r="EQ657" s="16"/>
      <c r="ER657" s="16"/>
      <c r="ES657" s="16"/>
      <c r="ET657" s="16"/>
      <c r="EU657" s="16"/>
      <c r="EV657" s="16"/>
      <c r="EW657" s="16"/>
      <c r="EX657" s="16"/>
      <c r="EY657" s="16"/>
      <c r="EZ657" s="16"/>
      <c r="FA657" s="16"/>
      <c r="FB657" s="16"/>
      <c r="FC657" s="16"/>
      <c r="FD657" s="16"/>
      <c r="FE657" s="16"/>
      <c r="FF657" s="16"/>
      <c r="FG657" s="16"/>
      <c r="FH657" s="16"/>
      <c r="FI657" s="16"/>
      <c r="FJ657" s="16"/>
      <c r="FK657" s="16"/>
      <c r="FL657" s="16"/>
      <c r="FM657" s="16"/>
      <c r="FN657" s="16"/>
      <c r="FO657" s="16"/>
      <c r="FP657" s="16"/>
      <c r="FQ657" s="16"/>
      <c r="FR657" s="16"/>
      <c r="FS657" s="16"/>
      <c r="FT657" s="16"/>
      <c r="FU657" s="16"/>
      <c r="FV657" s="16"/>
      <c r="FW657" s="16"/>
      <c r="FX657" s="16"/>
      <c r="FY657" s="16"/>
      <c r="FZ657" s="16"/>
      <c r="GA657" s="16"/>
      <c r="GB657" s="16"/>
      <c r="GC657" s="16"/>
      <c r="GD657" s="16"/>
      <c r="GE657" s="16"/>
      <c r="GF657" s="16"/>
      <c r="GG657" s="16"/>
      <c r="GH657" s="16"/>
      <c r="GI657" s="16"/>
      <c r="GJ657" s="16"/>
      <c r="GK657" s="16"/>
      <c r="GL657" s="16"/>
      <c r="GM657" s="16"/>
      <c r="GN657" s="16"/>
      <c r="GO657" s="16"/>
      <c r="GP657" s="16"/>
      <c r="GQ657" s="16"/>
      <c r="GR657" s="16"/>
      <c r="GS657" s="16"/>
      <c r="GT657" s="16"/>
      <c r="GU657" s="16"/>
      <c r="GV657" s="16"/>
      <c r="GW657" s="16"/>
      <c r="GX657" s="16"/>
      <c r="GY657" s="16"/>
    </row>
    <row r="658" spans="1:207" s="15" customFormat="1" ht="25.9" customHeight="1" x14ac:dyDescent="0.25">
      <c r="A658" s="74" t="s">
        <v>1695</v>
      </c>
      <c r="B658" s="117" t="s">
        <v>489</v>
      </c>
      <c r="C658" s="156">
        <v>1961</v>
      </c>
      <c r="D658" s="156" t="s">
        <v>239</v>
      </c>
      <c r="E658" s="76" t="s">
        <v>20</v>
      </c>
      <c r="F658" s="75">
        <v>2</v>
      </c>
      <c r="G658" s="75">
        <v>2</v>
      </c>
      <c r="H658" s="54">
        <v>661</v>
      </c>
      <c r="I658" s="54">
        <v>0</v>
      </c>
      <c r="J658" s="54">
        <f t="shared" si="216"/>
        <v>661</v>
      </c>
      <c r="K658" s="37">
        <f t="shared" si="218"/>
        <v>6388594</v>
      </c>
      <c r="L658" s="45">
        <v>0</v>
      </c>
      <c r="M658" s="45">
        <v>0</v>
      </c>
      <c r="N658" s="45">
        <v>0</v>
      </c>
      <c r="O658" s="54">
        <v>6388594</v>
      </c>
      <c r="P658" s="45">
        <f t="shared" si="217"/>
        <v>9665.0438729198177</v>
      </c>
      <c r="Q658" s="51">
        <v>9673</v>
      </c>
      <c r="R658" s="73" t="s">
        <v>96</v>
      </c>
      <c r="S658" s="67"/>
      <c r="T658" s="17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DC658" s="16"/>
      <c r="DD658" s="16"/>
      <c r="DE658" s="16"/>
      <c r="DF658" s="16"/>
      <c r="DG658" s="16"/>
      <c r="DH658" s="16"/>
      <c r="DI658" s="16"/>
      <c r="DJ658" s="16"/>
      <c r="DK658" s="16"/>
      <c r="DL658" s="16"/>
      <c r="DM658" s="16"/>
      <c r="DN658" s="16"/>
      <c r="DO658" s="16"/>
      <c r="DP658" s="16"/>
      <c r="DQ658" s="16"/>
      <c r="DR658" s="16"/>
      <c r="DS658" s="16"/>
      <c r="DT658" s="16"/>
      <c r="DU658" s="16"/>
      <c r="DV658" s="16"/>
      <c r="DW658" s="16"/>
      <c r="DX658" s="16"/>
      <c r="DY658" s="16"/>
      <c r="DZ658" s="16"/>
      <c r="EA658" s="16"/>
      <c r="EB658" s="16"/>
      <c r="EC658" s="16"/>
      <c r="ED658" s="16"/>
      <c r="EE658" s="16"/>
      <c r="EF658" s="16"/>
      <c r="EG658" s="16"/>
      <c r="EH658" s="16"/>
      <c r="EI658" s="16"/>
      <c r="EJ658" s="16"/>
      <c r="EK658" s="16"/>
      <c r="EL658" s="16"/>
      <c r="EM658" s="16"/>
      <c r="EN658" s="16"/>
      <c r="EO658" s="16"/>
      <c r="EP658" s="16"/>
      <c r="EQ658" s="16"/>
      <c r="ER658" s="16"/>
      <c r="ES658" s="16"/>
      <c r="ET658" s="16"/>
      <c r="EU658" s="16"/>
      <c r="EV658" s="16"/>
      <c r="EW658" s="16"/>
      <c r="EX658" s="16"/>
      <c r="EY658" s="16"/>
      <c r="EZ658" s="16"/>
      <c r="FA658" s="16"/>
      <c r="FB658" s="16"/>
      <c r="FC658" s="16"/>
      <c r="FD658" s="16"/>
      <c r="FE658" s="16"/>
      <c r="FF658" s="16"/>
      <c r="FG658" s="16"/>
      <c r="FH658" s="16"/>
      <c r="FI658" s="16"/>
      <c r="FJ658" s="16"/>
      <c r="FK658" s="16"/>
      <c r="FL658" s="16"/>
      <c r="FM658" s="16"/>
      <c r="FN658" s="16"/>
      <c r="FO658" s="16"/>
      <c r="FP658" s="16"/>
      <c r="FQ658" s="16"/>
      <c r="FR658" s="16"/>
      <c r="FS658" s="16"/>
      <c r="FT658" s="16"/>
      <c r="FU658" s="16"/>
      <c r="FV658" s="16"/>
      <c r="FW658" s="16"/>
      <c r="FX658" s="16"/>
      <c r="FY658" s="16"/>
      <c r="FZ658" s="16"/>
      <c r="GA658" s="16"/>
      <c r="GB658" s="16"/>
      <c r="GC658" s="16"/>
      <c r="GD658" s="16"/>
      <c r="GE658" s="16"/>
      <c r="GF658" s="16"/>
      <c r="GG658" s="16"/>
      <c r="GH658" s="16"/>
      <c r="GI658" s="16"/>
      <c r="GJ658" s="16"/>
      <c r="GK658" s="16"/>
      <c r="GL658" s="16"/>
      <c r="GM658" s="16"/>
      <c r="GN658" s="16"/>
      <c r="GO658" s="16"/>
      <c r="GP658" s="16"/>
      <c r="GQ658" s="16"/>
      <c r="GR658" s="16"/>
      <c r="GS658" s="16"/>
      <c r="GT658" s="16"/>
      <c r="GU658" s="16"/>
      <c r="GV658" s="16"/>
      <c r="GW658" s="16"/>
      <c r="GX658" s="16"/>
      <c r="GY658" s="16"/>
    </row>
    <row r="659" spans="1:207" s="15" customFormat="1" ht="25.9" customHeight="1" x14ac:dyDescent="0.25">
      <c r="A659" s="74" t="s">
        <v>1696</v>
      </c>
      <c r="B659" s="117" t="s">
        <v>503</v>
      </c>
      <c r="C659" s="156">
        <v>1987</v>
      </c>
      <c r="D659" s="156" t="s">
        <v>239</v>
      </c>
      <c r="E659" s="76" t="s">
        <v>20</v>
      </c>
      <c r="F659" s="75">
        <v>9</v>
      </c>
      <c r="G659" s="75">
        <v>2</v>
      </c>
      <c r="H659" s="54">
        <v>8545.6</v>
      </c>
      <c r="I659" s="54">
        <v>0</v>
      </c>
      <c r="J659" s="54">
        <f t="shared" si="216"/>
        <v>8545.6</v>
      </c>
      <c r="K659" s="37">
        <f t="shared" si="218"/>
        <v>6136550</v>
      </c>
      <c r="L659" s="45">
        <v>0</v>
      </c>
      <c r="M659" s="45">
        <v>0</v>
      </c>
      <c r="N659" s="45">
        <v>0</v>
      </c>
      <c r="O659" s="54">
        <v>6136550</v>
      </c>
      <c r="P659" s="45">
        <f t="shared" si="217"/>
        <v>718.09469200524245</v>
      </c>
      <c r="Q659" s="51">
        <v>9673</v>
      </c>
      <c r="R659" s="73" t="s">
        <v>97</v>
      </c>
      <c r="S659" s="67"/>
      <c r="T659" s="17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DC659" s="16"/>
      <c r="DD659" s="16"/>
      <c r="DE659" s="16"/>
      <c r="DF659" s="16"/>
      <c r="DG659" s="16"/>
      <c r="DH659" s="16"/>
      <c r="DI659" s="16"/>
      <c r="DJ659" s="16"/>
      <c r="DK659" s="16"/>
      <c r="DL659" s="16"/>
      <c r="DM659" s="16"/>
      <c r="DN659" s="16"/>
      <c r="DO659" s="16"/>
      <c r="DP659" s="16"/>
      <c r="DQ659" s="16"/>
      <c r="DR659" s="16"/>
      <c r="DS659" s="16"/>
      <c r="DT659" s="16"/>
      <c r="DU659" s="16"/>
      <c r="DV659" s="16"/>
      <c r="DW659" s="16"/>
      <c r="DX659" s="16"/>
      <c r="DY659" s="16"/>
      <c r="DZ659" s="16"/>
      <c r="EA659" s="16"/>
      <c r="EB659" s="16"/>
      <c r="EC659" s="16"/>
      <c r="ED659" s="16"/>
      <c r="EE659" s="16"/>
      <c r="EF659" s="16"/>
      <c r="EG659" s="16"/>
      <c r="EH659" s="16"/>
      <c r="EI659" s="16"/>
      <c r="EJ659" s="16"/>
      <c r="EK659" s="16"/>
      <c r="EL659" s="16"/>
      <c r="EM659" s="16"/>
      <c r="EN659" s="16"/>
      <c r="EO659" s="16"/>
      <c r="EP659" s="16"/>
      <c r="EQ659" s="16"/>
      <c r="ER659" s="16"/>
      <c r="ES659" s="16"/>
      <c r="ET659" s="16"/>
      <c r="EU659" s="16"/>
      <c r="EV659" s="16"/>
      <c r="EW659" s="16"/>
      <c r="EX659" s="16"/>
      <c r="EY659" s="16"/>
      <c r="EZ659" s="16"/>
      <c r="FA659" s="16"/>
      <c r="FB659" s="16"/>
      <c r="FC659" s="16"/>
      <c r="FD659" s="16"/>
      <c r="FE659" s="16"/>
      <c r="FF659" s="16"/>
      <c r="FG659" s="16"/>
      <c r="FH659" s="16"/>
      <c r="FI659" s="16"/>
      <c r="FJ659" s="16"/>
      <c r="FK659" s="16"/>
      <c r="FL659" s="16"/>
      <c r="FM659" s="16"/>
      <c r="FN659" s="16"/>
      <c r="FO659" s="16"/>
      <c r="FP659" s="16"/>
      <c r="FQ659" s="16"/>
      <c r="FR659" s="16"/>
      <c r="FS659" s="16"/>
      <c r="FT659" s="16"/>
      <c r="FU659" s="16"/>
      <c r="FV659" s="16"/>
      <c r="FW659" s="16"/>
      <c r="FX659" s="16"/>
      <c r="FY659" s="16"/>
      <c r="FZ659" s="16"/>
      <c r="GA659" s="16"/>
      <c r="GB659" s="16"/>
      <c r="GC659" s="16"/>
      <c r="GD659" s="16"/>
      <c r="GE659" s="16"/>
      <c r="GF659" s="16"/>
      <c r="GG659" s="16"/>
      <c r="GH659" s="16"/>
      <c r="GI659" s="16"/>
      <c r="GJ659" s="16"/>
      <c r="GK659" s="16"/>
      <c r="GL659" s="16"/>
      <c r="GM659" s="16"/>
      <c r="GN659" s="16"/>
      <c r="GO659" s="16"/>
      <c r="GP659" s="16"/>
      <c r="GQ659" s="16"/>
      <c r="GR659" s="16"/>
      <c r="GS659" s="16"/>
      <c r="GT659" s="16"/>
      <c r="GU659" s="16"/>
      <c r="GV659" s="16"/>
      <c r="GW659" s="16"/>
      <c r="GX659" s="16"/>
      <c r="GY659" s="16"/>
    </row>
    <row r="660" spans="1:207" s="15" customFormat="1" ht="25.9" customHeight="1" x14ac:dyDescent="0.25">
      <c r="A660" s="74" t="s">
        <v>1697</v>
      </c>
      <c r="B660" s="117" t="s">
        <v>490</v>
      </c>
      <c r="C660" s="156">
        <v>1961</v>
      </c>
      <c r="D660" s="156" t="s">
        <v>239</v>
      </c>
      <c r="E660" s="76" t="s">
        <v>20</v>
      </c>
      <c r="F660" s="75">
        <v>2</v>
      </c>
      <c r="G660" s="75">
        <v>2</v>
      </c>
      <c r="H660" s="54">
        <v>333.6</v>
      </c>
      <c r="I660" s="54">
        <v>0</v>
      </c>
      <c r="J660" s="54">
        <f t="shared" si="216"/>
        <v>333.6</v>
      </c>
      <c r="K660" s="37">
        <f t="shared" si="218"/>
        <v>3318730</v>
      </c>
      <c r="L660" s="45">
        <v>0</v>
      </c>
      <c r="M660" s="45">
        <v>0</v>
      </c>
      <c r="N660" s="45">
        <v>0</v>
      </c>
      <c r="O660" s="54">
        <v>3318730</v>
      </c>
      <c r="P660" s="45">
        <f t="shared" si="217"/>
        <v>9948.2314148681053</v>
      </c>
      <c r="Q660" s="51">
        <v>9673</v>
      </c>
      <c r="R660" s="73" t="s">
        <v>96</v>
      </c>
      <c r="S660" s="67"/>
      <c r="T660" s="17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DC660" s="16"/>
      <c r="DD660" s="16"/>
      <c r="DE660" s="16"/>
      <c r="DF660" s="16"/>
      <c r="DG660" s="16"/>
      <c r="DH660" s="16"/>
      <c r="DI660" s="16"/>
      <c r="DJ660" s="16"/>
      <c r="DK660" s="16"/>
      <c r="DL660" s="16"/>
      <c r="DM660" s="16"/>
      <c r="DN660" s="16"/>
      <c r="DO660" s="16"/>
      <c r="DP660" s="16"/>
      <c r="DQ660" s="16"/>
      <c r="DR660" s="16"/>
      <c r="DS660" s="16"/>
      <c r="DT660" s="16"/>
      <c r="DU660" s="16"/>
      <c r="DV660" s="16"/>
      <c r="DW660" s="16"/>
      <c r="DX660" s="16"/>
      <c r="DY660" s="16"/>
      <c r="DZ660" s="16"/>
      <c r="EA660" s="16"/>
      <c r="EB660" s="16"/>
      <c r="EC660" s="16"/>
      <c r="ED660" s="16"/>
      <c r="EE660" s="16"/>
      <c r="EF660" s="16"/>
      <c r="EG660" s="16"/>
      <c r="EH660" s="16"/>
      <c r="EI660" s="16"/>
      <c r="EJ660" s="16"/>
      <c r="EK660" s="16"/>
      <c r="EL660" s="16"/>
      <c r="EM660" s="16"/>
      <c r="EN660" s="16"/>
      <c r="EO660" s="16"/>
      <c r="EP660" s="16"/>
      <c r="EQ660" s="16"/>
      <c r="ER660" s="16"/>
      <c r="ES660" s="16"/>
      <c r="ET660" s="16"/>
      <c r="EU660" s="16"/>
      <c r="EV660" s="16"/>
      <c r="EW660" s="16"/>
      <c r="EX660" s="16"/>
      <c r="EY660" s="16"/>
      <c r="EZ660" s="16"/>
      <c r="FA660" s="16"/>
      <c r="FB660" s="16"/>
      <c r="FC660" s="16"/>
      <c r="FD660" s="16"/>
      <c r="FE660" s="16"/>
      <c r="FF660" s="16"/>
      <c r="FG660" s="16"/>
      <c r="FH660" s="16"/>
      <c r="FI660" s="16"/>
      <c r="FJ660" s="16"/>
      <c r="FK660" s="16"/>
      <c r="FL660" s="16"/>
      <c r="FM660" s="16"/>
      <c r="FN660" s="16"/>
      <c r="FO660" s="16"/>
      <c r="FP660" s="16"/>
      <c r="FQ660" s="16"/>
      <c r="FR660" s="16"/>
      <c r="FS660" s="16"/>
      <c r="FT660" s="16"/>
      <c r="FU660" s="16"/>
      <c r="FV660" s="16"/>
      <c r="FW660" s="16"/>
      <c r="FX660" s="16"/>
      <c r="FY660" s="16"/>
      <c r="FZ660" s="16"/>
      <c r="GA660" s="16"/>
      <c r="GB660" s="16"/>
      <c r="GC660" s="16"/>
      <c r="GD660" s="16"/>
      <c r="GE660" s="16"/>
      <c r="GF660" s="16"/>
      <c r="GG660" s="16"/>
      <c r="GH660" s="16"/>
      <c r="GI660" s="16"/>
      <c r="GJ660" s="16"/>
      <c r="GK660" s="16"/>
      <c r="GL660" s="16"/>
      <c r="GM660" s="16"/>
      <c r="GN660" s="16"/>
      <c r="GO660" s="16"/>
      <c r="GP660" s="16"/>
      <c r="GQ660" s="16"/>
      <c r="GR660" s="16"/>
      <c r="GS660" s="16"/>
      <c r="GT660" s="16"/>
      <c r="GU660" s="16"/>
      <c r="GV660" s="16"/>
      <c r="GW660" s="16"/>
      <c r="GX660" s="16"/>
      <c r="GY660" s="16"/>
    </row>
    <row r="661" spans="1:207" s="15" customFormat="1" ht="25.9" customHeight="1" x14ac:dyDescent="0.25">
      <c r="A661" s="74" t="s">
        <v>1698</v>
      </c>
      <c r="B661" s="117" t="s">
        <v>445</v>
      </c>
      <c r="C661" s="156">
        <v>1961</v>
      </c>
      <c r="D661" s="156" t="s">
        <v>239</v>
      </c>
      <c r="E661" s="76" t="s">
        <v>20</v>
      </c>
      <c r="F661" s="75">
        <v>3</v>
      </c>
      <c r="G661" s="75">
        <v>2</v>
      </c>
      <c r="H661" s="54">
        <v>1009.6</v>
      </c>
      <c r="I661" s="54">
        <v>0</v>
      </c>
      <c r="J661" s="54">
        <f t="shared" si="216"/>
        <v>1009.6</v>
      </c>
      <c r="K661" s="37">
        <f t="shared" si="218"/>
        <v>9321612</v>
      </c>
      <c r="L661" s="45">
        <v>0</v>
      </c>
      <c r="M661" s="45">
        <v>0</v>
      </c>
      <c r="N661" s="45">
        <v>0</v>
      </c>
      <c r="O661" s="54">
        <v>9321612</v>
      </c>
      <c r="P661" s="45">
        <f t="shared" si="217"/>
        <v>9232.9754358161645</v>
      </c>
      <c r="Q661" s="51">
        <v>9673</v>
      </c>
      <c r="R661" s="74" t="s">
        <v>95</v>
      </c>
      <c r="S661" s="58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DC661" s="16"/>
      <c r="DD661" s="16"/>
      <c r="DE661" s="16"/>
      <c r="DF661" s="16"/>
      <c r="DG661" s="16"/>
      <c r="DH661" s="16"/>
      <c r="DI661" s="16"/>
      <c r="DJ661" s="16"/>
      <c r="DK661" s="16"/>
      <c r="DL661" s="16"/>
      <c r="DM661" s="16"/>
      <c r="DN661" s="16"/>
      <c r="DO661" s="16"/>
      <c r="DP661" s="16"/>
      <c r="DQ661" s="16"/>
      <c r="DR661" s="16"/>
      <c r="DS661" s="16"/>
      <c r="DT661" s="16"/>
      <c r="DU661" s="16"/>
      <c r="DV661" s="16"/>
      <c r="DW661" s="16"/>
      <c r="DX661" s="16"/>
      <c r="DY661" s="16"/>
      <c r="DZ661" s="16"/>
      <c r="EA661" s="16"/>
      <c r="EB661" s="16"/>
      <c r="EC661" s="16"/>
      <c r="ED661" s="16"/>
      <c r="EE661" s="16"/>
      <c r="EF661" s="16"/>
      <c r="EG661" s="16"/>
      <c r="EH661" s="16"/>
      <c r="EI661" s="16"/>
      <c r="EJ661" s="16"/>
      <c r="EK661" s="16"/>
      <c r="EL661" s="16"/>
      <c r="EM661" s="16"/>
      <c r="EN661" s="16"/>
      <c r="EO661" s="16"/>
      <c r="EP661" s="16"/>
      <c r="EQ661" s="16"/>
      <c r="ER661" s="16"/>
      <c r="ES661" s="16"/>
      <c r="ET661" s="16"/>
      <c r="EU661" s="16"/>
      <c r="EV661" s="16"/>
      <c r="EW661" s="16"/>
      <c r="EX661" s="16"/>
      <c r="EY661" s="16"/>
      <c r="EZ661" s="16"/>
      <c r="FA661" s="16"/>
      <c r="FB661" s="16"/>
      <c r="FC661" s="16"/>
      <c r="FD661" s="16"/>
      <c r="FE661" s="16"/>
      <c r="FF661" s="16"/>
      <c r="FG661" s="16"/>
      <c r="FH661" s="16"/>
      <c r="FI661" s="16"/>
      <c r="FJ661" s="16"/>
      <c r="FK661" s="16"/>
      <c r="FL661" s="16"/>
      <c r="FM661" s="16"/>
      <c r="FN661" s="16"/>
      <c r="FO661" s="16"/>
      <c r="FP661" s="16"/>
      <c r="FQ661" s="16"/>
      <c r="FR661" s="16"/>
      <c r="FS661" s="16"/>
      <c r="FT661" s="16"/>
      <c r="FU661" s="16"/>
      <c r="FV661" s="16"/>
      <c r="FW661" s="16"/>
      <c r="FX661" s="16"/>
      <c r="FY661" s="16"/>
      <c r="FZ661" s="16"/>
      <c r="GA661" s="16"/>
      <c r="GB661" s="16"/>
      <c r="GC661" s="16"/>
      <c r="GD661" s="16"/>
      <c r="GE661" s="16"/>
      <c r="GF661" s="16"/>
      <c r="GG661" s="16"/>
      <c r="GH661" s="16"/>
      <c r="GI661" s="16"/>
      <c r="GJ661" s="16"/>
      <c r="GK661" s="16"/>
      <c r="GL661" s="16"/>
      <c r="GM661" s="16"/>
      <c r="GN661" s="16"/>
      <c r="GO661" s="16"/>
      <c r="GP661" s="16"/>
      <c r="GQ661" s="16"/>
      <c r="GR661" s="16"/>
      <c r="GS661" s="16"/>
      <c r="GT661" s="16"/>
      <c r="GU661" s="16"/>
      <c r="GV661" s="16"/>
      <c r="GW661" s="16"/>
      <c r="GX661" s="16"/>
      <c r="GY661" s="16"/>
    </row>
    <row r="662" spans="1:207" s="15" customFormat="1" ht="25.9" customHeight="1" x14ac:dyDescent="0.25">
      <c r="A662" s="74" t="s">
        <v>1699</v>
      </c>
      <c r="B662" s="117" t="s">
        <v>505</v>
      </c>
      <c r="C662" s="156">
        <v>1964</v>
      </c>
      <c r="D662" s="156" t="s">
        <v>239</v>
      </c>
      <c r="E662" s="76" t="s">
        <v>20</v>
      </c>
      <c r="F662" s="75">
        <v>2</v>
      </c>
      <c r="G662" s="75">
        <v>2</v>
      </c>
      <c r="H662" s="54">
        <v>421.7</v>
      </c>
      <c r="I662" s="54">
        <v>0</v>
      </c>
      <c r="J662" s="54">
        <f t="shared" si="216"/>
        <v>421.7</v>
      </c>
      <c r="K662" s="37">
        <f t="shared" si="218"/>
        <v>4356245</v>
      </c>
      <c r="L662" s="45">
        <v>0</v>
      </c>
      <c r="M662" s="45">
        <v>0</v>
      </c>
      <c r="N662" s="45">
        <v>0</v>
      </c>
      <c r="O662" s="54">
        <v>4356245</v>
      </c>
      <c r="P662" s="45">
        <f t="shared" si="217"/>
        <v>10330.199193739625</v>
      </c>
      <c r="Q662" s="51">
        <v>9673</v>
      </c>
      <c r="R662" s="73" t="s">
        <v>97</v>
      </c>
      <c r="S662" s="67"/>
      <c r="T662" s="17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DC662" s="16"/>
      <c r="DD662" s="16"/>
      <c r="DE662" s="16"/>
      <c r="DF662" s="16"/>
      <c r="DG662" s="16"/>
      <c r="DH662" s="16"/>
      <c r="DI662" s="16"/>
      <c r="DJ662" s="16"/>
      <c r="DK662" s="16"/>
      <c r="DL662" s="16"/>
      <c r="DM662" s="16"/>
      <c r="DN662" s="16"/>
      <c r="DO662" s="16"/>
      <c r="DP662" s="16"/>
      <c r="DQ662" s="16"/>
      <c r="DR662" s="16"/>
      <c r="DS662" s="16"/>
      <c r="DT662" s="16"/>
      <c r="DU662" s="16"/>
      <c r="DV662" s="16"/>
      <c r="DW662" s="16"/>
      <c r="DX662" s="16"/>
      <c r="DY662" s="16"/>
      <c r="DZ662" s="16"/>
      <c r="EA662" s="16"/>
      <c r="EB662" s="16"/>
      <c r="EC662" s="16"/>
      <c r="ED662" s="16"/>
      <c r="EE662" s="16"/>
      <c r="EF662" s="16"/>
      <c r="EG662" s="16"/>
      <c r="EH662" s="16"/>
      <c r="EI662" s="16"/>
      <c r="EJ662" s="16"/>
      <c r="EK662" s="16"/>
      <c r="EL662" s="16"/>
      <c r="EM662" s="16"/>
      <c r="EN662" s="16"/>
      <c r="EO662" s="16"/>
      <c r="EP662" s="16"/>
      <c r="EQ662" s="16"/>
      <c r="ER662" s="16"/>
      <c r="ES662" s="16"/>
      <c r="ET662" s="16"/>
      <c r="EU662" s="16"/>
      <c r="EV662" s="16"/>
      <c r="EW662" s="16"/>
      <c r="EX662" s="16"/>
      <c r="EY662" s="16"/>
      <c r="EZ662" s="16"/>
      <c r="FA662" s="16"/>
      <c r="FB662" s="16"/>
      <c r="FC662" s="16"/>
      <c r="FD662" s="16"/>
      <c r="FE662" s="16"/>
      <c r="FF662" s="16"/>
      <c r="FG662" s="16"/>
      <c r="FH662" s="16"/>
      <c r="FI662" s="16"/>
      <c r="FJ662" s="16"/>
      <c r="FK662" s="16"/>
      <c r="FL662" s="16"/>
      <c r="FM662" s="16"/>
      <c r="FN662" s="16"/>
      <c r="FO662" s="16"/>
      <c r="FP662" s="16"/>
      <c r="FQ662" s="16"/>
      <c r="FR662" s="16"/>
      <c r="FS662" s="16"/>
      <c r="FT662" s="16"/>
      <c r="FU662" s="16"/>
      <c r="FV662" s="16"/>
      <c r="FW662" s="16"/>
      <c r="FX662" s="16"/>
      <c r="FY662" s="16"/>
      <c r="FZ662" s="16"/>
      <c r="GA662" s="16"/>
      <c r="GB662" s="16"/>
      <c r="GC662" s="16"/>
      <c r="GD662" s="16"/>
      <c r="GE662" s="16"/>
      <c r="GF662" s="16"/>
      <c r="GG662" s="16"/>
      <c r="GH662" s="16"/>
      <c r="GI662" s="16"/>
      <c r="GJ662" s="16"/>
      <c r="GK662" s="16"/>
      <c r="GL662" s="16"/>
      <c r="GM662" s="16"/>
      <c r="GN662" s="16"/>
      <c r="GO662" s="16"/>
      <c r="GP662" s="16"/>
      <c r="GQ662" s="16"/>
      <c r="GR662" s="16"/>
      <c r="GS662" s="16"/>
      <c r="GT662" s="16"/>
      <c r="GU662" s="16"/>
      <c r="GV662" s="16"/>
      <c r="GW662" s="16"/>
      <c r="GX662" s="16"/>
      <c r="GY662" s="16"/>
    </row>
    <row r="663" spans="1:207" s="15" customFormat="1" ht="25.9" customHeight="1" x14ac:dyDescent="0.25">
      <c r="A663" s="74" t="s">
        <v>1700</v>
      </c>
      <c r="B663" s="117" t="s">
        <v>506</v>
      </c>
      <c r="C663" s="156">
        <v>1964</v>
      </c>
      <c r="D663" s="156" t="s">
        <v>239</v>
      </c>
      <c r="E663" s="76" t="s">
        <v>20</v>
      </c>
      <c r="F663" s="75">
        <v>2</v>
      </c>
      <c r="G663" s="75">
        <v>2</v>
      </c>
      <c r="H663" s="54">
        <v>419.8</v>
      </c>
      <c r="I663" s="54">
        <v>0</v>
      </c>
      <c r="J663" s="54">
        <f t="shared" si="216"/>
        <v>419.8</v>
      </c>
      <c r="K663" s="37">
        <f t="shared" si="218"/>
        <v>1896870</v>
      </c>
      <c r="L663" s="45">
        <v>0</v>
      </c>
      <c r="M663" s="45">
        <v>0</v>
      </c>
      <c r="N663" s="45">
        <v>0</v>
      </c>
      <c r="O663" s="54">
        <v>1896870</v>
      </c>
      <c r="P663" s="45">
        <f t="shared" si="217"/>
        <v>4518.5088137208195</v>
      </c>
      <c r="Q663" s="51">
        <v>9673</v>
      </c>
      <c r="R663" s="73" t="s">
        <v>97</v>
      </c>
      <c r="S663" s="67"/>
      <c r="T663" s="17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DC663" s="16"/>
      <c r="DD663" s="16"/>
      <c r="DE663" s="16"/>
      <c r="DF663" s="16"/>
      <c r="DG663" s="16"/>
      <c r="DH663" s="16"/>
      <c r="DI663" s="16"/>
      <c r="DJ663" s="16"/>
      <c r="DK663" s="16"/>
      <c r="DL663" s="16"/>
      <c r="DM663" s="16"/>
      <c r="DN663" s="16"/>
      <c r="DO663" s="16"/>
      <c r="DP663" s="16"/>
      <c r="DQ663" s="16"/>
      <c r="DR663" s="16"/>
      <c r="DS663" s="16"/>
      <c r="DT663" s="16"/>
      <c r="DU663" s="16"/>
      <c r="DV663" s="16"/>
      <c r="DW663" s="16"/>
      <c r="DX663" s="16"/>
      <c r="DY663" s="16"/>
      <c r="DZ663" s="16"/>
      <c r="EA663" s="16"/>
      <c r="EB663" s="16"/>
      <c r="EC663" s="16"/>
      <c r="ED663" s="16"/>
      <c r="EE663" s="16"/>
      <c r="EF663" s="16"/>
      <c r="EG663" s="16"/>
      <c r="EH663" s="16"/>
      <c r="EI663" s="16"/>
      <c r="EJ663" s="16"/>
      <c r="EK663" s="16"/>
      <c r="EL663" s="16"/>
      <c r="EM663" s="16"/>
      <c r="EN663" s="16"/>
      <c r="EO663" s="16"/>
      <c r="EP663" s="16"/>
      <c r="EQ663" s="16"/>
      <c r="ER663" s="16"/>
      <c r="ES663" s="16"/>
      <c r="ET663" s="16"/>
      <c r="EU663" s="16"/>
      <c r="EV663" s="16"/>
      <c r="EW663" s="16"/>
      <c r="EX663" s="16"/>
      <c r="EY663" s="16"/>
      <c r="EZ663" s="16"/>
      <c r="FA663" s="16"/>
      <c r="FB663" s="16"/>
      <c r="FC663" s="16"/>
      <c r="FD663" s="16"/>
      <c r="FE663" s="16"/>
      <c r="FF663" s="16"/>
      <c r="FG663" s="16"/>
      <c r="FH663" s="16"/>
      <c r="FI663" s="16"/>
      <c r="FJ663" s="16"/>
      <c r="FK663" s="16"/>
      <c r="FL663" s="16"/>
      <c r="FM663" s="16"/>
      <c r="FN663" s="16"/>
      <c r="FO663" s="16"/>
      <c r="FP663" s="16"/>
      <c r="FQ663" s="16"/>
      <c r="FR663" s="16"/>
      <c r="FS663" s="16"/>
      <c r="FT663" s="16"/>
      <c r="FU663" s="16"/>
      <c r="FV663" s="16"/>
      <c r="FW663" s="16"/>
      <c r="FX663" s="16"/>
      <c r="FY663" s="16"/>
      <c r="FZ663" s="16"/>
      <c r="GA663" s="16"/>
      <c r="GB663" s="16"/>
      <c r="GC663" s="16"/>
      <c r="GD663" s="16"/>
      <c r="GE663" s="16"/>
      <c r="GF663" s="16"/>
      <c r="GG663" s="16"/>
      <c r="GH663" s="16"/>
      <c r="GI663" s="16"/>
      <c r="GJ663" s="16"/>
      <c r="GK663" s="16"/>
      <c r="GL663" s="16"/>
      <c r="GM663" s="16"/>
      <c r="GN663" s="16"/>
      <c r="GO663" s="16"/>
      <c r="GP663" s="16"/>
      <c r="GQ663" s="16"/>
      <c r="GR663" s="16"/>
      <c r="GS663" s="16"/>
      <c r="GT663" s="16"/>
      <c r="GU663" s="16"/>
      <c r="GV663" s="16"/>
      <c r="GW663" s="16"/>
      <c r="GX663" s="16"/>
      <c r="GY663" s="16"/>
    </row>
    <row r="664" spans="1:207" s="15" customFormat="1" ht="25.9" customHeight="1" x14ac:dyDescent="0.25">
      <c r="A664" s="74" t="s">
        <v>1701</v>
      </c>
      <c r="B664" s="117" t="s">
        <v>507</v>
      </c>
      <c r="C664" s="156">
        <v>1964</v>
      </c>
      <c r="D664" s="156" t="s">
        <v>239</v>
      </c>
      <c r="E664" s="76" t="s">
        <v>20</v>
      </c>
      <c r="F664" s="75">
        <v>2</v>
      </c>
      <c r="G664" s="75">
        <v>2</v>
      </c>
      <c r="H664" s="54">
        <v>417.5</v>
      </c>
      <c r="I664" s="54">
        <v>0</v>
      </c>
      <c r="J664" s="54">
        <f t="shared" si="216"/>
        <v>417.5</v>
      </c>
      <c r="K664" s="37">
        <f t="shared" si="218"/>
        <v>3865949</v>
      </c>
      <c r="L664" s="45">
        <v>0</v>
      </c>
      <c r="M664" s="45">
        <v>0</v>
      </c>
      <c r="N664" s="45">
        <v>0</v>
      </c>
      <c r="O664" s="54">
        <v>3865949</v>
      </c>
      <c r="P664" s="45">
        <f t="shared" si="217"/>
        <v>9259.7580838323356</v>
      </c>
      <c r="Q664" s="51">
        <v>9673</v>
      </c>
      <c r="R664" s="73" t="s">
        <v>97</v>
      </c>
      <c r="S664" s="67"/>
      <c r="T664" s="17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DC664" s="16"/>
      <c r="DD664" s="16"/>
      <c r="DE664" s="16"/>
      <c r="DF664" s="16"/>
      <c r="DG664" s="16"/>
      <c r="DH664" s="16"/>
      <c r="DI664" s="16"/>
      <c r="DJ664" s="16"/>
      <c r="DK664" s="16"/>
      <c r="DL664" s="16"/>
      <c r="DM664" s="16"/>
      <c r="DN664" s="16"/>
      <c r="DO664" s="16"/>
      <c r="DP664" s="16"/>
      <c r="DQ664" s="16"/>
      <c r="DR664" s="16"/>
      <c r="DS664" s="16"/>
      <c r="DT664" s="16"/>
      <c r="DU664" s="16"/>
      <c r="DV664" s="16"/>
      <c r="DW664" s="16"/>
      <c r="DX664" s="16"/>
      <c r="DY664" s="16"/>
      <c r="DZ664" s="16"/>
      <c r="EA664" s="16"/>
      <c r="EB664" s="16"/>
      <c r="EC664" s="16"/>
      <c r="ED664" s="16"/>
      <c r="EE664" s="16"/>
      <c r="EF664" s="16"/>
      <c r="EG664" s="16"/>
      <c r="EH664" s="16"/>
      <c r="EI664" s="16"/>
      <c r="EJ664" s="16"/>
      <c r="EK664" s="16"/>
      <c r="EL664" s="16"/>
      <c r="EM664" s="16"/>
      <c r="EN664" s="16"/>
      <c r="EO664" s="16"/>
      <c r="EP664" s="16"/>
      <c r="EQ664" s="16"/>
      <c r="ER664" s="16"/>
      <c r="ES664" s="16"/>
      <c r="ET664" s="16"/>
      <c r="EU664" s="16"/>
      <c r="EV664" s="16"/>
      <c r="EW664" s="16"/>
      <c r="EX664" s="16"/>
      <c r="EY664" s="16"/>
      <c r="EZ664" s="16"/>
      <c r="FA664" s="16"/>
      <c r="FB664" s="16"/>
      <c r="FC664" s="16"/>
      <c r="FD664" s="16"/>
      <c r="FE664" s="16"/>
      <c r="FF664" s="16"/>
      <c r="FG664" s="16"/>
      <c r="FH664" s="16"/>
      <c r="FI664" s="16"/>
      <c r="FJ664" s="16"/>
      <c r="FK664" s="16"/>
      <c r="FL664" s="16"/>
      <c r="FM664" s="16"/>
      <c r="FN664" s="16"/>
      <c r="FO664" s="16"/>
      <c r="FP664" s="16"/>
      <c r="FQ664" s="16"/>
      <c r="FR664" s="16"/>
      <c r="FS664" s="16"/>
      <c r="FT664" s="16"/>
      <c r="FU664" s="16"/>
      <c r="FV664" s="16"/>
      <c r="FW664" s="16"/>
      <c r="FX664" s="16"/>
      <c r="FY664" s="16"/>
      <c r="FZ664" s="16"/>
      <c r="GA664" s="16"/>
      <c r="GB664" s="16"/>
      <c r="GC664" s="16"/>
      <c r="GD664" s="16"/>
      <c r="GE664" s="16"/>
      <c r="GF664" s="16"/>
      <c r="GG664" s="16"/>
      <c r="GH664" s="16"/>
      <c r="GI664" s="16"/>
      <c r="GJ664" s="16"/>
      <c r="GK664" s="16"/>
      <c r="GL664" s="16"/>
      <c r="GM664" s="16"/>
      <c r="GN664" s="16"/>
      <c r="GO664" s="16"/>
      <c r="GP664" s="16"/>
      <c r="GQ664" s="16"/>
      <c r="GR664" s="16"/>
      <c r="GS664" s="16"/>
      <c r="GT664" s="16"/>
      <c r="GU664" s="16"/>
      <c r="GV664" s="16"/>
      <c r="GW664" s="16"/>
      <c r="GX664" s="16"/>
      <c r="GY664" s="16"/>
    </row>
    <row r="665" spans="1:207" s="16" customFormat="1" ht="25.9" customHeight="1" x14ac:dyDescent="0.25">
      <c r="A665" s="74" t="s">
        <v>1702</v>
      </c>
      <c r="B665" s="117" t="s">
        <v>508</v>
      </c>
      <c r="C665" s="156">
        <v>1964</v>
      </c>
      <c r="D665" s="156" t="s">
        <v>239</v>
      </c>
      <c r="E665" s="76" t="s">
        <v>20</v>
      </c>
      <c r="F665" s="75">
        <v>2</v>
      </c>
      <c r="G665" s="75">
        <v>2</v>
      </c>
      <c r="H665" s="54">
        <v>429.2</v>
      </c>
      <c r="I665" s="54">
        <v>0</v>
      </c>
      <c r="J665" s="54">
        <f t="shared" si="216"/>
        <v>429.2</v>
      </c>
      <c r="K665" s="37">
        <f t="shared" si="218"/>
        <v>4317758</v>
      </c>
      <c r="L665" s="45">
        <v>0</v>
      </c>
      <c r="M665" s="45">
        <v>0</v>
      </c>
      <c r="N665" s="45">
        <v>0</v>
      </c>
      <c r="O665" s="54">
        <v>4317758</v>
      </c>
      <c r="P665" s="45">
        <f t="shared" si="217"/>
        <v>10060.013979496738</v>
      </c>
      <c r="Q665" s="51">
        <v>9673</v>
      </c>
      <c r="R665" s="73" t="s">
        <v>97</v>
      </c>
      <c r="S665" s="67"/>
      <c r="T665" s="17"/>
    </row>
    <row r="666" spans="1:207" ht="25.9" customHeight="1" x14ac:dyDescent="0.25">
      <c r="A666" s="74" t="s">
        <v>1703</v>
      </c>
      <c r="B666" s="117" t="s">
        <v>446</v>
      </c>
      <c r="C666" s="156">
        <v>1964</v>
      </c>
      <c r="D666" s="156" t="s">
        <v>239</v>
      </c>
      <c r="E666" s="76" t="s">
        <v>20</v>
      </c>
      <c r="F666" s="75">
        <v>4</v>
      </c>
      <c r="G666" s="75">
        <v>3</v>
      </c>
      <c r="H666" s="54">
        <v>3441</v>
      </c>
      <c r="I666" s="54">
        <v>0</v>
      </c>
      <c r="J666" s="54">
        <f t="shared" si="216"/>
        <v>3441</v>
      </c>
      <c r="K666" s="37">
        <f t="shared" si="218"/>
        <v>17535120</v>
      </c>
      <c r="L666" s="45">
        <v>0</v>
      </c>
      <c r="M666" s="45">
        <v>0</v>
      </c>
      <c r="N666" s="45">
        <v>0</v>
      </c>
      <c r="O666" s="54">
        <v>17535120</v>
      </c>
      <c r="P666" s="45">
        <f t="shared" si="217"/>
        <v>5095.937227550131</v>
      </c>
      <c r="Q666" s="51">
        <v>9673</v>
      </c>
      <c r="R666" s="74" t="s">
        <v>95</v>
      </c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F666" s="14"/>
      <c r="AG666" s="14"/>
      <c r="AH666" s="14"/>
      <c r="AI666" s="14"/>
      <c r="AJ666" s="14"/>
      <c r="AK666" s="14"/>
      <c r="AL666" s="14"/>
      <c r="AM666" s="14"/>
      <c r="AN666" s="14"/>
      <c r="AO666" s="14"/>
      <c r="AP666" s="14"/>
      <c r="AQ666" s="14"/>
      <c r="AR666" s="14"/>
      <c r="AS666" s="14"/>
      <c r="AT666" s="14"/>
      <c r="AU666" s="14"/>
      <c r="AV666" s="14"/>
      <c r="AW666" s="14"/>
      <c r="AX666" s="14"/>
      <c r="AY666" s="14"/>
      <c r="AZ666" s="14"/>
      <c r="BA666" s="14"/>
      <c r="BB666" s="14"/>
      <c r="BC666" s="14"/>
      <c r="BD666" s="14"/>
      <c r="BE666" s="14"/>
      <c r="BF666" s="14"/>
      <c r="BG666" s="14"/>
      <c r="BH666" s="14"/>
      <c r="BI666" s="14"/>
      <c r="BJ666" s="14"/>
      <c r="BK666" s="14"/>
      <c r="BL666" s="14"/>
      <c r="BM666" s="14"/>
      <c r="BN666" s="14"/>
      <c r="BO666" s="14"/>
      <c r="BP666" s="14"/>
      <c r="BQ666" s="14"/>
      <c r="BR666" s="14"/>
      <c r="BS666" s="14"/>
      <c r="BT666" s="14"/>
      <c r="BU666" s="14"/>
      <c r="BV666" s="14"/>
      <c r="BW666" s="14"/>
      <c r="BX666" s="14"/>
      <c r="BY666" s="14"/>
      <c r="BZ666" s="14"/>
      <c r="CA666" s="14"/>
      <c r="CB666" s="14"/>
      <c r="CC666" s="14"/>
      <c r="CD666" s="14"/>
      <c r="CE666" s="14"/>
      <c r="CF666" s="14"/>
      <c r="CG666" s="14"/>
      <c r="CH666" s="14"/>
      <c r="CI666" s="14"/>
      <c r="CJ666" s="14"/>
      <c r="CK666" s="14"/>
      <c r="CL666" s="14"/>
      <c r="CM666" s="14"/>
      <c r="CN666" s="14"/>
      <c r="CO666" s="14"/>
      <c r="CP666" s="14"/>
      <c r="CQ666" s="14"/>
      <c r="CR666" s="14"/>
      <c r="CS666" s="14"/>
      <c r="CT666" s="14"/>
      <c r="CU666" s="14"/>
      <c r="CV666" s="14"/>
      <c r="CW666" s="14"/>
      <c r="CX666" s="14"/>
      <c r="CY666" s="14"/>
      <c r="CZ666" s="14"/>
      <c r="DA666" s="14"/>
      <c r="DB666" s="14"/>
      <c r="DC666" s="14"/>
      <c r="DD666" s="14"/>
      <c r="DE666" s="14"/>
      <c r="DF666" s="14"/>
      <c r="DG666" s="14"/>
      <c r="DH666" s="14"/>
      <c r="DI666" s="14"/>
      <c r="DJ666" s="14"/>
      <c r="DK666" s="14"/>
      <c r="DL666" s="14"/>
      <c r="DM666" s="14"/>
      <c r="DN666" s="14"/>
      <c r="DO666" s="14"/>
      <c r="DP666" s="14"/>
      <c r="DQ666" s="14"/>
      <c r="DR666" s="14"/>
      <c r="DS666" s="14"/>
      <c r="DT666" s="14"/>
      <c r="DU666" s="14"/>
      <c r="DV666" s="14"/>
      <c r="DW666" s="14"/>
      <c r="DX666" s="14"/>
      <c r="DY666" s="14"/>
      <c r="DZ666" s="14"/>
      <c r="EA666" s="14"/>
      <c r="EB666" s="14"/>
      <c r="EC666" s="14"/>
      <c r="ED666" s="14"/>
      <c r="EE666" s="14"/>
      <c r="EF666" s="14"/>
      <c r="EG666" s="14"/>
      <c r="EH666" s="14"/>
      <c r="EI666" s="14"/>
      <c r="EJ666" s="14"/>
      <c r="EK666" s="14"/>
      <c r="EL666" s="14"/>
      <c r="EM666" s="14"/>
      <c r="EN666" s="14"/>
      <c r="EO666" s="14"/>
      <c r="EP666" s="14"/>
      <c r="EQ666" s="14"/>
      <c r="ER666" s="14"/>
      <c r="ES666" s="14"/>
      <c r="ET666" s="14"/>
      <c r="EU666" s="14"/>
      <c r="EV666" s="14"/>
      <c r="EW666" s="14"/>
      <c r="EX666" s="14"/>
      <c r="EY666" s="14"/>
      <c r="EZ666" s="14"/>
      <c r="FA666" s="14"/>
      <c r="FB666" s="14"/>
      <c r="FC666" s="14"/>
      <c r="FD666" s="14"/>
      <c r="FE666" s="14"/>
      <c r="FF666" s="14"/>
      <c r="FG666" s="14"/>
      <c r="FH666" s="14"/>
      <c r="FI666" s="14"/>
      <c r="FJ666" s="14"/>
      <c r="FK666" s="14"/>
      <c r="FL666" s="14"/>
      <c r="FM666" s="14"/>
      <c r="FN666" s="14"/>
      <c r="FO666" s="14"/>
      <c r="FP666" s="14"/>
      <c r="FQ666" s="14"/>
      <c r="FR666" s="14"/>
      <c r="FS666" s="14"/>
      <c r="FT666" s="14"/>
      <c r="FU666" s="14"/>
      <c r="FV666" s="14"/>
      <c r="FW666" s="14"/>
      <c r="FX666" s="14"/>
      <c r="FY666" s="14"/>
      <c r="FZ666" s="14"/>
      <c r="GA666" s="14"/>
      <c r="GB666" s="14"/>
      <c r="GC666" s="14"/>
      <c r="GD666" s="14"/>
      <c r="GE666" s="14"/>
      <c r="GF666" s="14"/>
      <c r="GG666" s="14"/>
      <c r="GH666" s="14"/>
      <c r="GI666" s="14"/>
      <c r="GJ666" s="14"/>
      <c r="GK666" s="14"/>
      <c r="GL666" s="14"/>
      <c r="GM666" s="14"/>
      <c r="GN666" s="14"/>
      <c r="GO666" s="14"/>
      <c r="GP666" s="14"/>
      <c r="GQ666" s="14"/>
      <c r="GR666" s="14"/>
      <c r="GS666" s="14"/>
      <c r="GT666" s="14"/>
      <c r="GU666" s="14"/>
      <c r="GV666" s="14"/>
      <c r="GW666" s="14"/>
      <c r="GX666" s="14"/>
      <c r="GY666" s="14"/>
    </row>
    <row r="667" spans="1:207" ht="25.9" customHeight="1" x14ac:dyDescent="0.25">
      <c r="A667" s="74" t="s">
        <v>1704</v>
      </c>
      <c r="B667" s="117" t="s">
        <v>447</v>
      </c>
      <c r="C667" s="156">
        <v>1965</v>
      </c>
      <c r="D667" s="156" t="s">
        <v>239</v>
      </c>
      <c r="E667" s="76" t="s">
        <v>20</v>
      </c>
      <c r="F667" s="75">
        <v>4</v>
      </c>
      <c r="G667" s="75">
        <v>4</v>
      </c>
      <c r="H667" s="54">
        <v>2691.5</v>
      </c>
      <c r="I667" s="54">
        <v>0</v>
      </c>
      <c r="J667" s="54">
        <f t="shared" si="216"/>
        <v>2691.5</v>
      </c>
      <c r="K667" s="37">
        <f t="shared" si="218"/>
        <v>21846016</v>
      </c>
      <c r="L667" s="45">
        <v>0</v>
      </c>
      <c r="M667" s="45">
        <v>0</v>
      </c>
      <c r="N667" s="45">
        <v>0</v>
      </c>
      <c r="O667" s="54">
        <v>21846016</v>
      </c>
      <c r="P667" s="45">
        <f t="shared" si="217"/>
        <v>8116.6695151402564</v>
      </c>
      <c r="Q667" s="51">
        <v>9673</v>
      </c>
      <c r="R667" s="73" t="s">
        <v>96</v>
      </c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F667" s="14"/>
      <c r="AG667" s="14"/>
      <c r="AH667" s="14"/>
      <c r="AI667" s="14"/>
      <c r="AJ667" s="14"/>
      <c r="AK667" s="14"/>
      <c r="AL667" s="14"/>
      <c r="AM667" s="14"/>
      <c r="AN667" s="14"/>
      <c r="AO667" s="14"/>
      <c r="AP667" s="14"/>
      <c r="AQ667" s="14"/>
      <c r="AR667" s="14"/>
      <c r="AS667" s="14"/>
      <c r="AT667" s="14"/>
      <c r="AU667" s="14"/>
      <c r="AV667" s="14"/>
      <c r="AW667" s="14"/>
      <c r="AX667" s="14"/>
      <c r="AY667" s="14"/>
      <c r="AZ667" s="14"/>
      <c r="BA667" s="14"/>
      <c r="BB667" s="14"/>
      <c r="BC667" s="14"/>
      <c r="BD667" s="14"/>
      <c r="BE667" s="14"/>
      <c r="BF667" s="14"/>
      <c r="BG667" s="14"/>
      <c r="BH667" s="14"/>
      <c r="BI667" s="14"/>
      <c r="BJ667" s="14"/>
      <c r="BK667" s="14"/>
      <c r="BL667" s="14"/>
      <c r="BM667" s="14"/>
      <c r="BN667" s="14"/>
      <c r="BO667" s="14"/>
      <c r="BP667" s="14"/>
      <c r="BQ667" s="14"/>
      <c r="BR667" s="14"/>
      <c r="BS667" s="14"/>
      <c r="BT667" s="14"/>
      <c r="BU667" s="14"/>
      <c r="BV667" s="14"/>
      <c r="BW667" s="14"/>
      <c r="BX667" s="14"/>
      <c r="BY667" s="14"/>
      <c r="BZ667" s="14"/>
      <c r="CA667" s="14"/>
      <c r="CB667" s="14"/>
      <c r="CC667" s="14"/>
      <c r="CD667" s="14"/>
      <c r="CE667" s="14"/>
      <c r="CF667" s="14"/>
      <c r="CG667" s="14"/>
      <c r="CH667" s="14"/>
      <c r="CI667" s="14"/>
      <c r="CJ667" s="14"/>
      <c r="CK667" s="14"/>
      <c r="CL667" s="14"/>
      <c r="CM667" s="14"/>
      <c r="CN667" s="14"/>
      <c r="CO667" s="14"/>
      <c r="CP667" s="14"/>
      <c r="CQ667" s="14"/>
      <c r="CR667" s="14"/>
      <c r="CS667" s="14"/>
      <c r="CT667" s="14"/>
      <c r="CU667" s="14"/>
      <c r="CV667" s="14"/>
      <c r="CW667" s="14"/>
      <c r="CX667" s="14"/>
      <c r="CY667" s="14"/>
      <c r="CZ667" s="14"/>
      <c r="DA667" s="14"/>
      <c r="DB667" s="14"/>
      <c r="DC667" s="14"/>
      <c r="DD667" s="14"/>
      <c r="DE667" s="14"/>
      <c r="DF667" s="14"/>
      <c r="DG667" s="14"/>
      <c r="DH667" s="14"/>
      <c r="DI667" s="14"/>
      <c r="DJ667" s="14"/>
      <c r="DK667" s="14"/>
      <c r="DL667" s="14"/>
      <c r="DM667" s="14"/>
      <c r="DN667" s="14"/>
      <c r="DO667" s="14"/>
      <c r="DP667" s="14"/>
      <c r="DQ667" s="14"/>
      <c r="DR667" s="14"/>
      <c r="DS667" s="14"/>
      <c r="DT667" s="14"/>
      <c r="DU667" s="14"/>
      <c r="DV667" s="14"/>
      <c r="DW667" s="14"/>
      <c r="DX667" s="14"/>
      <c r="DY667" s="14"/>
      <c r="DZ667" s="14"/>
      <c r="EA667" s="14"/>
      <c r="EB667" s="14"/>
      <c r="EC667" s="14"/>
      <c r="ED667" s="14"/>
      <c r="EE667" s="14"/>
      <c r="EF667" s="14"/>
      <c r="EG667" s="14"/>
      <c r="EH667" s="14"/>
      <c r="EI667" s="14"/>
      <c r="EJ667" s="14"/>
      <c r="EK667" s="14"/>
      <c r="EL667" s="14"/>
      <c r="EM667" s="14"/>
      <c r="EN667" s="14"/>
      <c r="EO667" s="14"/>
      <c r="EP667" s="14"/>
      <c r="EQ667" s="14"/>
      <c r="ER667" s="14"/>
      <c r="ES667" s="14"/>
      <c r="ET667" s="14"/>
      <c r="EU667" s="14"/>
      <c r="EV667" s="14"/>
      <c r="EW667" s="14"/>
      <c r="EX667" s="14"/>
      <c r="EY667" s="14"/>
      <c r="EZ667" s="14"/>
      <c r="FA667" s="14"/>
      <c r="FB667" s="14"/>
      <c r="FC667" s="14"/>
      <c r="FD667" s="14"/>
      <c r="FE667" s="14"/>
      <c r="FF667" s="14"/>
      <c r="FG667" s="14"/>
      <c r="FH667" s="14"/>
      <c r="FI667" s="14"/>
      <c r="FJ667" s="14"/>
      <c r="FK667" s="14"/>
      <c r="FL667" s="14"/>
      <c r="FM667" s="14"/>
      <c r="FN667" s="14"/>
      <c r="FO667" s="14"/>
      <c r="FP667" s="14"/>
      <c r="FQ667" s="14"/>
      <c r="FR667" s="14"/>
      <c r="FS667" s="14"/>
      <c r="FT667" s="14"/>
      <c r="FU667" s="14"/>
      <c r="FV667" s="14"/>
      <c r="FW667" s="14"/>
      <c r="FX667" s="14"/>
      <c r="FY667" s="14"/>
      <c r="FZ667" s="14"/>
      <c r="GA667" s="14"/>
      <c r="GB667" s="14"/>
      <c r="GC667" s="14"/>
      <c r="GD667" s="14"/>
      <c r="GE667" s="14"/>
      <c r="GF667" s="14"/>
      <c r="GG667" s="14"/>
      <c r="GH667" s="14"/>
      <c r="GI667" s="14"/>
      <c r="GJ667" s="14"/>
      <c r="GK667" s="14"/>
      <c r="GL667" s="14"/>
      <c r="GM667" s="14"/>
      <c r="GN667" s="14"/>
      <c r="GO667" s="14"/>
      <c r="GP667" s="14"/>
      <c r="GQ667" s="14"/>
      <c r="GR667" s="14"/>
      <c r="GS667" s="14"/>
      <c r="GT667" s="14"/>
      <c r="GU667" s="14"/>
      <c r="GV667" s="14"/>
      <c r="GW667" s="14"/>
      <c r="GX667" s="14"/>
      <c r="GY667" s="14"/>
    </row>
    <row r="668" spans="1:207" s="16" customFormat="1" ht="25.9" customHeight="1" x14ac:dyDescent="0.25">
      <c r="A668" s="74" t="s">
        <v>1705</v>
      </c>
      <c r="B668" s="117" t="s">
        <v>504</v>
      </c>
      <c r="C668" s="156">
        <v>1957</v>
      </c>
      <c r="D668" s="156" t="s">
        <v>239</v>
      </c>
      <c r="E668" s="76" t="s">
        <v>960</v>
      </c>
      <c r="F668" s="75">
        <v>2</v>
      </c>
      <c r="G668" s="75">
        <v>2</v>
      </c>
      <c r="H668" s="54">
        <v>693.8</v>
      </c>
      <c r="I668" s="54">
        <v>0</v>
      </c>
      <c r="J668" s="54">
        <f t="shared" si="216"/>
        <v>693.8</v>
      </c>
      <c r="K668" s="37">
        <f t="shared" si="218"/>
        <v>3849120</v>
      </c>
      <c r="L668" s="45">
        <v>0</v>
      </c>
      <c r="M668" s="45">
        <v>0</v>
      </c>
      <c r="N668" s="45">
        <v>0</v>
      </c>
      <c r="O668" s="54">
        <v>3849120</v>
      </c>
      <c r="P668" s="45">
        <f t="shared" si="217"/>
        <v>5547.8812337849531</v>
      </c>
      <c r="Q668" s="51">
        <v>9673</v>
      </c>
      <c r="R668" s="73" t="s">
        <v>97</v>
      </c>
      <c r="S668" s="67"/>
      <c r="T668" s="17"/>
    </row>
    <row r="669" spans="1:207" s="15" customFormat="1" ht="34.9" customHeight="1" x14ac:dyDescent="0.25">
      <c r="A669" s="167" t="s">
        <v>2403</v>
      </c>
      <c r="B669" s="167"/>
      <c r="C669" s="167"/>
      <c r="D669" s="167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58"/>
      <c r="T669" s="16"/>
      <c r="U669" s="16"/>
    </row>
    <row r="670" spans="1:207" s="15" customFormat="1" ht="34.9" customHeight="1" x14ac:dyDescent="0.25">
      <c r="A670" s="166" t="s">
        <v>78</v>
      </c>
      <c r="B670" s="166"/>
      <c r="C670" s="148" t="s">
        <v>21</v>
      </c>
      <c r="D670" s="148" t="s">
        <v>21</v>
      </c>
      <c r="E670" s="148" t="s">
        <v>21</v>
      </c>
      <c r="F670" s="106" t="s">
        <v>21</v>
      </c>
      <c r="G670" s="106" t="s">
        <v>21</v>
      </c>
      <c r="H670" s="107">
        <f>SUM(H671:H676)</f>
        <v>2642.5</v>
      </c>
      <c r="I670" s="107">
        <f t="shared" ref="I670:O670" si="219">SUM(I671:I676)</f>
        <v>1083.8000000000002</v>
      </c>
      <c r="J670" s="107">
        <f t="shared" si="219"/>
        <v>0</v>
      </c>
      <c r="K670" s="107">
        <f t="shared" si="219"/>
        <v>19992518</v>
      </c>
      <c r="L670" s="107">
        <f t="shared" si="219"/>
        <v>0</v>
      </c>
      <c r="M670" s="107">
        <f t="shared" si="219"/>
        <v>0</v>
      </c>
      <c r="N670" s="107">
        <f t="shared" si="219"/>
        <v>0</v>
      </c>
      <c r="O670" s="107">
        <f t="shared" si="219"/>
        <v>19992518</v>
      </c>
      <c r="P670" s="34">
        <f>K670/H670</f>
        <v>7565.7589403973507</v>
      </c>
      <c r="Q670" s="108" t="s">
        <v>21</v>
      </c>
      <c r="R670" s="109" t="s">
        <v>21</v>
      </c>
      <c r="S670" s="58"/>
      <c r="T670" s="16"/>
      <c r="U670" s="16"/>
    </row>
    <row r="671" spans="1:207" s="14" customFormat="1" ht="25.9" customHeight="1" x14ac:dyDescent="0.25">
      <c r="A671" s="74" t="s">
        <v>1706</v>
      </c>
      <c r="B671" s="117" t="s">
        <v>448</v>
      </c>
      <c r="C671" s="76">
        <v>1967</v>
      </c>
      <c r="D671" s="156" t="s">
        <v>239</v>
      </c>
      <c r="E671" s="76" t="s">
        <v>20</v>
      </c>
      <c r="F671" s="75">
        <v>2</v>
      </c>
      <c r="G671" s="75">
        <v>2</v>
      </c>
      <c r="H671" s="37">
        <v>571.1</v>
      </c>
      <c r="I671" s="37">
        <v>279.40000000000003</v>
      </c>
      <c r="J671" s="37" t="s">
        <v>449</v>
      </c>
      <c r="K671" s="37">
        <f t="shared" ref="K671:K676" si="220">SUM(L671:O671)</f>
        <v>1950000</v>
      </c>
      <c r="L671" s="45">
        <v>0</v>
      </c>
      <c r="M671" s="45">
        <v>0</v>
      </c>
      <c r="N671" s="45">
        <v>0</v>
      </c>
      <c r="O671" s="54">
        <v>1950000</v>
      </c>
      <c r="P671" s="45">
        <f t="shared" ref="P671:P676" si="221">K671/H671</f>
        <v>3414.4633164069337</v>
      </c>
      <c r="Q671" s="51">
        <v>9673</v>
      </c>
      <c r="R671" s="73" t="s">
        <v>95</v>
      </c>
    </row>
    <row r="672" spans="1:207" s="14" customFormat="1" ht="25.9" customHeight="1" x14ac:dyDescent="0.25">
      <c r="A672" s="74" t="s">
        <v>1707</v>
      </c>
      <c r="B672" s="117" t="s">
        <v>450</v>
      </c>
      <c r="C672" s="76">
        <v>1964</v>
      </c>
      <c r="D672" s="156" t="s">
        <v>239</v>
      </c>
      <c r="E672" s="76" t="s">
        <v>20</v>
      </c>
      <c r="F672" s="75">
        <v>2</v>
      </c>
      <c r="G672" s="75">
        <v>2</v>
      </c>
      <c r="H672" s="37">
        <v>405.9</v>
      </c>
      <c r="I672" s="37">
        <v>160.19999999999999</v>
      </c>
      <c r="J672" s="37" t="s">
        <v>451</v>
      </c>
      <c r="K672" s="37">
        <f t="shared" si="220"/>
        <v>4591668</v>
      </c>
      <c r="L672" s="45">
        <v>0</v>
      </c>
      <c r="M672" s="45">
        <v>0</v>
      </c>
      <c r="N672" s="45">
        <v>0</v>
      </c>
      <c r="O672" s="54">
        <v>4591668</v>
      </c>
      <c r="P672" s="45">
        <f t="shared" si="221"/>
        <v>11312.313377679233</v>
      </c>
      <c r="Q672" s="51">
        <v>9673</v>
      </c>
      <c r="R672" s="73" t="s">
        <v>95</v>
      </c>
    </row>
    <row r="673" spans="1:207" s="14" customFormat="1" ht="25.9" customHeight="1" x14ac:dyDescent="0.25">
      <c r="A673" s="74" t="s">
        <v>1708</v>
      </c>
      <c r="B673" s="117" t="s">
        <v>452</v>
      </c>
      <c r="C673" s="76">
        <v>1963</v>
      </c>
      <c r="D673" s="156" t="s">
        <v>239</v>
      </c>
      <c r="E673" s="76" t="s">
        <v>20</v>
      </c>
      <c r="F673" s="75">
        <v>2</v>
      </c>
      <c r="G673" s="75">
        <v>2</v>
      </c>
      <c r="H673" s="37">
        <v>421.4</v>
      </c>
      <c r="I673" s="37">
        <v>167.89999999999998</v>
      </c>
      <c r="J673" s="37" t="s">
        <v>453</v>
      </c>
      <c r="K673" s="37">
        <f t="shared" si="220"/>
        <v>4766100</v>
      </c>
      <c r="L673" s="45">
        <v>0</v>
      </c>
      <c r="M673" s="45">
        <v>0</v>
      </c>
      <c r="N673" s="45">
        <v>0</v>
      </c>
      <c r="O673" s="54">
        <v>4766100</v>
      </c>
      <c r="P673" s="45">
        <f t="shared" si="221"/>
        <v>11310.156620787851</v>
      </c>
      <c r="Q673" s="51">
        <v>9673</v>
      </c>
      <c r="R673" s="73" t="s">
        <v>96</v>
      </c>
    </row>
    <row r="674" spans="1:207" s="14" customFormat="1" ht="25.9" customHeight="1" x14ac:dyDescent="0.25">
      <c r="A674" s="74" t="s">
        <v>1709</v>
      </c>
      <c r="B674" s="117" t="s">
        <v>454</v>
      </c>
      <c r="C674" s="76">
        <v>1963</v>
      </c>
      <c r="D674" s="156" t="s">
        <v>239</v>
      </c>
      <c r="E674" s="76" t="s">
        <v>20</v>
      </c>
      <c r="F674" s="75">
        <v>2</v>
      </c>
      <c r="G674" s="75">
        <v>2</v>
      </c>
      <c r="H674" s="37">
        <v>417.3</v>
      </c>
      <c r="I674" s="37">
        <v>162.60000000000002</v>
      </c>
      <c r="J674" s="37" t="s">
        <v>455</v>
      </c>
      <c r="K674" s="37">
        <f t="shared" si="220"/>
        <v>4722810</v>
      </c>
      <c r="L674" s="45">
        <v>0</v>
      </c>
      <c r="M674" s="45">
        <v>0</v>
      </c>
      <c r="N674" s="45">
        <v>0</v>
      </c>
      <c r="O674" s="54">
        <v>4722810</v>
      </c>
      <c r="P674" s="45">
        <f t="shared" si="221"/>
        <v>11317.541337167506</v>
      </c>
      <c r="Q674" s="51">
        <v>9673</v>
      </c>
      <c r="R674" s="73" t="s">
        <v>96</v>
      </c>
    </row>
    <row r="675" spans="1:207" s="14" customFormat="1" ht="25.9" customHeight="1" x14ac:dyDescent="0.25">
      <c r="A675" s="74" t="s">
        <v>1710</v>
      </c>
      <c r="B675" s="117" t="s">
        <v>456</v>
      </c>
      <c r="C675" s="76">
        <v>1963</v>
      </c>
      <c r="D675" s="156" t="s">
        <v>239</v>
      </c>
      <c r="E675" s="76" t="s">
        <v>20</v>
      </c>
      <c r="F675" s="75">
        <v>2</v>
      </c>
      <c r="G675" s="75">
        <v>2</v>
      </c>
      <c r="H675" s="37">
        <v>410.2</v>
      </c>
      <c r="I675" s="37">
        <v>154.6</v>
      </c>
      <c r="J675" s="37" t="s">
        <v>457</v>
      </c>
      <c r="K675" s="37">
        <f t="shared" si="220"/>
        <v>1966410</v>
      </c>
      <c r="L675" s="45">
        <v>0</v>
      </c>
      <c r="M675" s="45">
        <v>0</v>
      </c>
      <c r="N675" s="45">
        <v>0</v>
      </c>
      <c r="O675" s="54">
        <v>1966410</v>
      </c>
      <c r="P675" s="45">
        <f t="shared" si="221"/>
        <v>4793.783520234032</v>
      </c>
      <c r="Q675" s="51">
        <v>9673</v>
      </c>
      <c r="R675" s="73" t="s">
        <v>97</v>
      </c>
    </row>
    <row r="676" spans="1:207" s="14" customFormat="1" ht="25.9" customHeight="1" x14ac:dyDescent="0.25">
      <c r="A676" s="74" t="s">
        <v>1711</v>
      </c>
      <c r="B676" s="117" t="s">
        <v>458</v>
      </c>
      <c r="C676" s="76">
        <v>1963</v>
      </c>
      <c r="D676" s="156" t="s">
        <v>239</v>
      </c>
      <c r="E676" s="76" t="s">
        <v>20</v>
      </c>
      <c r="F676" s="75">
        <v>2</v>
      </c>
      <c r="G676" s="75">
        <v>2</v>
      </c>
      <c r="H676" s="37">
        <v>416.6</v>
      </c>
      <c r="I676" s="37">
        <v>159.10000000000002</v>
      </c>
      <c r="J676" s="37" t="s">
        <v>459</v>
      </c>
      <c r="K676" s="37">
        <f t="shared" si="220"/>
        <v>1995530</v>
      </c>
      <c r="L676" s="45">
        <v>0</v>
      </c>
      <c r="M676" s="45">
        <v>0</v>
      </c>
      <c r="N676" s="45">
        <v>0</v>
      </c>
      <c r="O676" s="51">
        <v>1995530</v>
      </c>
      <c r="P676" s="45">
        <f t="shared" si="221"/>
        <v>4790.0384061449831</v>
      </c>
      <c r="Q676" s="51">
        <v>9673</v>
      </c>
      <c r="R676" s="73" t="s">
        <v>97</v>
      </c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  <c r="FE676" s="2"/>
      <c r="FF676" s="2"/>
      <c r="FG676" s="2"/>
      <c r="FH676" s="2"/>
      <c r="FI676" s="2"/>
      <c r="FJ676" s="2"/>
      <c r="FK676" s="2"/>
      <c r="FL676" s="2"/>
      <c r="FM676" s="2"/>
      <c r="FN676" s="2"/>
      <c r="FO676" s="2"/>
      <c r="FP676" s="2"/>
      <c r="FQ676" s="2"/>
      <c r="FR676" s="2"/>
      <c r="FS676" s="2"/>
      <c r="FT676" s="2"/>
      <c r="FU676" s="2"/>
      <c r="FV676" s="2"/>
      <c r="FW676" s="2"/>
      <c r="FX676" s="2"/>
      <c r="FY676" s="2"/>
      <c r="FZ676" s="2"/>
      <c r="GA676" s="2"/>
      <c r="GB676" s="2"/>
      <c r="GC676" s="2"/>
      <c r="GD676" s="2"/>
      <c r="GE676" s="2"/>
      <c r="GF676" s="2"/>
      <c r="GG676" s="2"/>
      <c r="GH676" s="2"/>
      <c r="GI676" s="2"/>
      <c r="GJ676" s="2"/>
      <c r="GK676" s="2"/>
      <c r="GL676" s="2"/>
      <c r="GM676" s="2"/>
      <c r="GN676" s="2"/>
      <c r="GO676" s="2"/>
      <c r="GP676" s="2"/>
      <c r="GQ676" s="2"/>
      <c r="GR676" s="2"/>
      <c r="GS676" s="2"/>
      <c r="GT676" s="2"/>
      <c r="GU676" s="2"/>
      <c r="GV676" s="2"/>
      <c r="GW676" s="2"/>
      <c r="GX676" s="2"/>
      <c r="GY676" s="2"/>
    </row>
    <row r="677" spans="1:207" s="15" customFormat="1" ht="34.9" customHeight="1" x14ac:dyDescent="0.25">
      <c r="A677" s="167" t="s">
        <v>2404</v>
      </c>
      <c r="B677" s="167"/>
      <c r="C677" s="167"/>
      <c r="D677" s="167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58"/>
      <c r="T677" s="16"/>
      <c r="U677" s="16"/>
    </row>
    <row r="678" spans="1:207" s="15" customFormat="1" ht="34.9" customHeight="1" x14ac:dyDescent="0.25">
      <c r="A678" s="166" t="s">
        <v>51</v>
      </c>
      <c r="B678" s="166"/>
      <c r="C678" s="148" t="s">
        <v>21</v>
      </c>
      <c r="D678" s="148" t="s">
        <v>21</v>
      </c>
      <c r="E678" s="148" t="s">
        <v>21</v>
      </c>
      <c r="F678" s="106" t="s">
        <v>21</v>
      </c>
      <c r="G678" s="106" t="s">
        <v>21</v>
      </c>
      <c r="H678" s="107">
        <f>SUM(H679:H680)</f>
        <v>1012.9000000000001</v>
      </c>
      <c r="I678" s="107">
        <f t="shared" ref="I678:O678" si="222">SUM(I679:I680)</f>
        <v>549.79999999999995</v>
      </c>
      <c r="J678" s="107">
        <f t="shared" si="222"/>
        <v>463.09999999999997</v>
      </c>
      <c r="K678" s="107">
        <f t="shared" si="222"/>
        <v>8316940</v>
      </c>
      <c r="L678" s="107">
        <f t="shared" si="222"/>
        <v>0</v>
      </c>
      <c r="M678" s="107">
        <f t="shared" si="222"/>
        <v>0</v>
      </c>
      <c r="N678" s="107">
        <f t="shared" si="222"/>
        <v>0</v>
      </c>
      <c r="O678" s="107">
        <f t="shared" si="222"/>
        <v>8316940</v>
      </c>
      <c r="P678" s="34">
        <f>K678/H678</f>
        <v>8211.0178694836595</v>
      </c>
      <c r="Q678" s="108" t="s">
        <v>21</v>
      </c>
      <c r="R678" s="109" t="s">
        <v>21</v>
      </c>
      <c r="S678" s="58"/>
      <c r="T678" s="16"/>
      <c r="U678" s="16"/>
    </row>
    <row r="679" spans="1:207" s="14" customFormat="1" ht="25.9" customHeight="1" x14ac:dyDescent="0.25">
      <c r="A679" s="73" t="s">
        <v>1712</v>
      </c>
      <c r="B679" s="117" t="s">
        <v>465</v>
      </c>
      <c r="C679" s="76">
        <v>1963</v>
      </c>
      <c r="D679" s="156" t="s">
        <v>239</v>
      </c>
      <c r="E679" s="76" t="s">
        <v>20</v>
      </c>
      <c r="F679" s="75">
        <v>2</v>
      </c>
      <c r="G679" s="75">
        <v>2</v>
      </c>
      <c r="H679" s="37">
        <v>696.2</v>
      </c>
      <c r="I679" s="37">
        <v>429.3</v>
      </c>
      <c r="J679" s="37">
        <v>266.89999999999998</v>
      </c>
      <c r="K679" s="37">
        <f t="shared" ref="K679:K680" si="223">SUM(L679:O679)</f>
        <v>6510620</v>
      </c>
      <c r="L679" s="45">
        <v>0</v>
      </c>
      <c r="M679" s="45">
        <v>0</v>
      </c>
      <c r="N679" s="45">
        <v>0</v>
      </c>
      <c r="O679" s="51">
        <v>6510620</v>
      </c>
      <c r="P679" s="45">
        <f t="shared" ref="P679:P680" si="224">K679/H679</f>
        <v>9351.6518241884514</v>
      </c>
      <c r="Q679" s="51">
        <v>9673</v>
      </c>
      <c r="R679" s="73" t="s">
        <v>95</v>
      </c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  <c r="FE679" s="2"/>
      <c r="FF679" s="2"/>
      <c r="FG679" s="2"/>
      <c r="FH679" s="2"/>
      <c r="FI679" s="2"/>
      <c r="FJ679" s="2"/>
      <c r="FK679" s="2"/>
      <c r="FL679" s="2"/>
      <c r="FM679" s="2"/>
      <c r="FN679" s="2"/>
      <c r="FO679" s="2"/>
      <c r="FP679" s="2"/>
      <c r="FQ679" s="2"/>
      <c r="FR679" s="2"/>
      <c r="FS679" s="2"/>
      <c r="FT679" s="2"/>
      <c r="FU679" s="2"/>
      <c r="FV679" s="2"/>
      <c r="FW679" s="2"/>
      <c r="FX679" s="2"/>
      <c r="FY679" s="2"/>
      <c r="FZ679" s="2"/>
      <c r="GA679" s="2"/>
      <c r="GB679" s="2"/>
      <c r="GC679" s="2"/>
      <c r="GD679" s="2"/>
      <c r="GE679" s="2"/>
      <c r="GF679" s="2"/>
      <c r="GG679" s="2"/>
      <c r="GH679" s="2"/>
      <c r="GI679" s="2"/>
      <c r="GJ679" s="2"/>
      <c r="GK679" s="2"/>
      <c r="GL679" s="2"/>
      <c r="GM679" s="2"/>
      <c r="GN679" s="2"/>
      <c r="GO679" s="2"/>
      <c r="GP679" s="2"/>
      <c r="GQ679" s="2"/>
      <c r="GR679" s="2"/>
      <c r="GS679" s="2"/>
      <c r="GT679" s="2"/>
      <c r="GU679" s="2"/>
      <c r="GV679" s="2"/>
      <c r="GW679" s="2"/>
      <c r="GX679" s="2"/>
      <c r="GY679" s="2"/>
    </row>
    <row r="680" spans="1:207" s="14" customFormat="1" ht="25.9" customHeight="1" x14ac:dyDescent="0.25">
      <c r="A680" s="73" t="s">
        <v>1713</v>
      </c>
      <c r="B680" s="117" t="s">
        <v>494</v>
      </c>
      <c r="C680" s="76">
        <v>1963</v>
      </c>
      <c r="D680" s="156" t="s">
        <v>239</v>
      </c>
      <c r="E680" s="76" t="s">
        <v>20</v>
      </c>
      <c r="F680" s="75">
        <v>2</v>
      </c>
      <c r="G680" s="75">
        <v>1</v>
      </c>
      <c r="H680" s="37">
        <v>316.7</v>
      </c>
      <c r="I680" s="37">
        <v>120.5</v>
      </c>
      <c r="J680" s="37">
        <v>196.2</v>
      </c>
      <c r="K680" s="37">
        <f t="shared" si="223"/>
        <v>1806320</v>
      </c>
      <c r="L680" s="45">
        <v>0</v>
      </c>
      <c r="M680" s="45">
        <v>0</v>
      </c>
      <c r="N680" s="45">
        <v>0</v>
      </c>
      <c r="O680" s="51">
        <v>1806320</v>
      </c>
      <c r="P680" s="45">
        <f t="shared" si="224"/>
        <v>5703.5680454688982</v>
      </c>
      <c r="Q680" s="51">
        <v>9673</v>
      </c>
      <c r="R680" s="73" t="s">
        <v>96</v>
      </c>
      <c r="S680" s="18"/>
      <c r="T680" s="18"/>
    </row>
    <row r="681" spans="1:207" s="15" customFormat="1" ht="34.9" customHeight="1" x14ac:dyDescent="0.25">
      <c r="A681" s="167" t="s">
        <v>2405</v>
      </c>
      <c r="B681" s="167"/>
      <c r="C681" s="167"/>
      <c r="D681" s="167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58"/>
      <c r="T681" s="16"/>
      <c r="U681" s="16"/>
    </row>
    <row r="682" spans="1:207" s="15" customFormat="1" ht="34.9" customHeight="1" x14ac:dyDescent="0.25">
      <c r="A682" s="166" t="s">
        <v>53</v>
      </c>
      <c r="B682" s="166"/>
      <c r="C682" s="148" t="s">
        <v>21</v>
      </c>
      <c r="D682" s="148" t="s">
        <v>21</v>
      </c>
      <c r="E682" s="148" t="s">
        <v>21</v>
      </c>
      <c r="F682" s="106" t="s">
        <v>21</v>
      </c>
      <c r="G682" s="106" t="s">
        <v>21</v>
      </c>
      <c r="H682" s="107">
        <f>SUM(H684:H689)</f>
        <v>3207.57</v>
      </c>
      <c r="I682" s="107">
        <f t="shared" ref="I682:O682" si="225">SUM(I684:I689)</f>
        <v>260.97000000000003</v>
      </c>
      <c r="J682" s="107">
        <f t="shared" si="225"/>
        <v>2946.6</v>
      </c>
      <c r="K682" s="107">
        <f t="shared" si="225"/>
        <v>27363705</v>
      </c>
      <c r="L682" s="107">
        <f t="shared" si="225"/>
        <v>0</v>
      </c>
      <c r="M682" s="107">
        <f t="shared" si="225"/>
        <v>0</v>
      </c>
      <c r="N682" s="107">
        <f t="shared" si="225"/>
        <v>0</v>
      </c>
      <c r="O682" s="107">
        <f t="shared" si="225"/>
        <v>27363705</v>
      </c>
      <c r="P682" s="34">
        <f>K682/H682</f>
        <v>8530.9767206951055</v>
      </c>
      <c r="Q682" s="108" t="s">
        <v>21</v>
      </c>
      <c r="R682" s="109" t="s">
        <v>21</v>
      </c>
      <c r="S682" s="58"/>
      <c r="T682" s="16"/>
      <c r="U682" s="16"/>
    </row>
    <row r="683" spans="1:207" s="128" customFormat="1" ht="22.9" customHeight="1" x14ac:dyDescent="0.25">
      <c r="A683" s="74" t="s">
        <v>1714</v>
      </c>
      <c r="B683" s="117" t="s">
        <v>2268</v>
      </c>
      <c r="C683" s="74" t="s">
        <v>2269</v>
      </c>
      <c r="D683" s="76" t="s">
        <v>239</v>
      </c>
      <c r="E683" s="76" t="s">
        <v>20</v>
      </c>
      <c r="F683" s="66">
        <v>2</v>
      </c>
      <c r="G683" s="66">
        <v>2</v>
      </c>
      <c r="H683" s="65">
        <v>490.2</v>
      </c>
      <c r="I683" s="65">
        <v>0</v>
      </c>
      <c r="J683" s="65">
        <v>365.6</v>
      </c>
      <c r="K683" s="37">
        <f>SUM(L683:O683)</f>
        <v>784320</v>
      </c>
      <c r="L683" s="54">
        <v>0</v>
      </c>
      <c r="M683" s="54">
        <v>0</v>
      </c>
      <c r="N683" s="54">
        <v>0</v>
      </c>
      <c r="O683" s="65">
        <v>784320</v>
      </c>
      <c r="P683" s="51">
        <f>K683/H683</f>
        <v>1600</v>
      </c>
      <c r="Q683" s="37">
        <v>9673</v>
      </c>
      <c r="R683" s="74" t="s">
        <v>97</v>
      </c>
    </row>
    <row r="684" spans="1:207" s="14" customFormat="1" ht="25.15" customHeight="1" x14ac:dyDescent="0.25">
      <c r="A684" s="74" t="s">
        <v>1715</v>
      </c>
      <c r="B684" s="117" t="s">
        <v>473</v>
      </c>
      <c r="C684" s="76">
        <v>1961</v>
      </c>
      <c r="D684" s="156" t="s">
        <v>239</v>
      </c>
      <c r="E684" s="76" t="s">
        <v>20</v>
      </c>
      <c r="F684" s="75">
        <v>2</v>
      </c>
      <c r="G684" s="75">
        <v>2</v>
      </c>
      <c r="H684" s="37">
        <v>682.97</v>
      </c>
      <c r="I684" s="37">
        <v>54.37</v>
      </c>
      <c r="J684" s="37">
        <v>628.6</v>
      </c>
      <c r="K684" s="37">
        <f t="shared" ref="K684:K689" si="226">SUM(L684:O684)</f>
        <v>987861</v>
      </c>
      <c r="L684" s="45">
        <v>0</v>
      </c>
      <c r="M684" s="45">
        <v>0</v>
      </c>
      <c r="N684" s="45">
        <v>0</v>
      </c>
      <c r="O684" s="51">
        <v>987861</v>
      </c>
      <c r="P684" s="45">
        <f t="shared" ref="P684:P689" si="227">K684/H684</f>
        <v>1446.4193156361187</v>
      </c>
      <c r="Q684" s="51">
        <v>9673</v>
      </c>
      <c r="R684" s="73" t="s">
        <v>95</v>
      </c>
      <c r="T684" s="18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  <c r="FE684" s="2"/>
      <c r="FF684" s="2"/>
      <c r="FG684" s="2"/>
      <c r="FH684" s="2"/>
      <c r="FI684" s="2"/>
      <c r="FJ684" s="2"/>
      <c r="FK684" s="2"/>
      <c r="FL684" s="2"/>
      <c r="FM684" s="2"/>
      <c r="FN684" s="2"/>
      <c r="FO684" s="2"/>
      <c r="FP684" s="2"/>
      <c r="FQ684" s="2"/>
      <c r="FR684" s="2"/>
      <c r="FS684" s="2"/>
      <c r="FT684" s="2"/>
      <c r="FU684" s="2"/>
      <c r="FV684" s="2"/>
      <c r="FW684" s="2"/>
      <c r="FX684" s="2"/>
      <c r="FY684" s="2"/>
      <c r="FZ684" s="2"/>
      <c r="GA684" s="2"/>
      <c r="GB684" s="2"/>
      <c r="GC684" s="2"/>
      <c r="GD684" s="2"/>
      <c r="GE684" s="2"/>
      <c r="GF684" s="2"/>
      <c r="GG684" s="2"/>
      <c r="GH684" s="2"/>
      <c r="GI684" s="2"/>
      <c r="GJ684" s="2"/>
      <c r="GK684" s="2"/>
      <c r="GL684" s="2"/>
      <c r="GM684" s="2"/>
      <c r="GN684" s="2"/>
      <c r="GO684" s="2"/>
      <c r="GP684" s="2"/>
      <c r="GQ684" s="2"/>
      <c r="GR684" s="2"/>
      <c r="GS684" s="2"/>
      <c r="GT684" s="2"/>
      <c r="GU684" s="2"/>
      <c r="GV684" s="2"/>
      <c r="GW684" s="2"/>
      <c r="GX684" s="2"/>
      <c r="GY684" s="2"/>
    </row>
    <row r="685" spans="1:207" s="14" customFormat="1" ht="25.15" customHeight="1" x14ac:dyDescent="0.25">
      <c r="A685" s="74" t="s">
        <v>1716</v>
      </c>
      <c r="B685" s="117" t="s">
        <v>474</v>
      </c>
      <c r="C685" s="76">
        <v>1965</v>
      </c>
      <c r="D685" s="156" t="s">
        <v>239</v>
      </c>
      <c r="E685" s="76" t="s">
        <v>20</v>
      </c>
      <c r="F685" s="75">
        <v>2</v>
      </c>
      <c r="G685" s="75">
        <v>2</v>
      </c>
      <c r="H685" s="37">
        <v>673</v>
      </c>
      <c r="I685" s="37">
        <v>59.1</v>
      </c>
      <c r="J685" s="37">
        <v>613.9</v>
      </c>
      <c r="K685" s="37">
        <f t="shared" si="226"/>
        <v>6436130</v>
      </c>
      <c r="L685" s="45">
        <v>0</v>
      </c>
      <c r="M685" s="45">
        <v>0</v>
      </c>
      <c r="N685" s="45">
        <v>0</v>
      </c>
      <c r="O685" s="51">
        <v>6436130</v>
      </c>
      <c r="P685" s="45">
        <f t="shared" si="227"/>
        <v>9563.3432392273407</v>
      </c>
      <c r="Q685" s="51">
        <v>9673</v>
      </c>
      <c r="R685" s="73" t="s">
        <v>95</v>
      </c>
      <c r="T685" s="18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  <c r="FE685" s="2"/>
      <c r="FF685" s="2"/>
      <c r="FG685" s="2"/>
      <c r="FH685" s="2"/>
      <c r="FI685" s="2"/>
      <c r="FJ685" s="2"/>
      <c r="FK685" s="2"/>
      <c r="FL685" s="2"/>
      <c r="FM685" s="2"/>
      <c r="FN685" s="2"/>
      <c r="FO685" s="2"/>
      <c r="FP685" s="2"/>
      <c r="FQ685" s="2"/>
      <c r="FR685" s="2"/>
      <c r="FS685" s="2"/>
      <c r="FT685" s="2"/>
      <c r="FU685" s="2"/>
      <c r="FV685" s="2"/>
      <c r="FW685" s="2"/>
      <c r="FX685" s="2"/>
      <c r="FY685" s="2"/>
      <c r="FZ685" s="2"/>
      <c r="GA685" s="2"/>
      <c r="GB685" s="2"/>
      <c r="GC685" s="2"/>
      <c r="GD685" s="2"/>
      <c r="GE685" s="2"/>
      <c r="GF685" s="2"/>
      <c r="GG685" s="2"/>
      <c r="GH685" s="2"/>
      <c r="GI685" s="2"/>
      <c r="GJ685" s="2"/>
      <c r="GK685" s="2"/>
      <c r="GL685" s="2"/>
      <c r="GM685" s="2"/>
      <c r="GN685" s="2"/>
      <c r="GO685" s="2"/>
      <c r="GP685" s="2"/>
      <c r="GQ685" s="2"/>
      <c r="GR685" s="2"/>
      <c r="GS685" s="2"/>
      <c r="GT685" s="2"/>
      <c r="GU685" s="2"/>
      <c r="GV685" s="2"/>
      <c r="GW685" s="2"/>
      <c r="GX685" s="2"/>
      <c r="GY685" s="2"/>
    </row>
    <row r="686" spans="1:207" s="14" customFormat="1" ht="25.15" customHeight="1" x14ac:dyDescent="0.25">
      <c r="A686" s="74" t="s">
        <v>1717</v>
      </c>
      <c r="B686" s="117" t="s">
        <v>495</v>
      </c>
      <c r="C686" s="76">
        <v>1966</v>
      </c>
      <c r="D686" s="156" t="s">
        <v>239</v>
      </c>
      <c r="E686" s="76" t="s">
        <v>20</v>
      </c>
      <c r="F686" s="75">
        <v>2</v>
      </c>
      <c r="G686" s="75">
        <v>2</v>
      </c>
      <c r="H686" s="37">
        <v>675.9</v>
      </c>
      <c r="I686" s="37">
        <v>48.9</v>
      </c>
      <c r="J686" s="37">
        <v>627</v>
      </c>
      <c r="K686" s="37">
        <f t="shared" si="226"/>
        <v>6687130</v>
      </c>
      <c r="L686" s="45">
        <v>0</v>
      </c>
      <c r="M686" s="45">
        <v>0</v>
      </c>
      <c r="N686" s="45">
        <v>0</v>
      </c>
      <c r="O686" s="51">
        <v>6687130</v>
      </c>
      <c r="P686" s="45">
        <f t="shared" si="227"/>
        <v>9893.6677023228294</v>
      </c>
      <c r="Q686" s="51">
        <v>9673</v>
      </c>
      <c r="R686" s="73" t="s">
        <v>96</v>
      </c>
      <c r="S686" s="18"/>
      <c r="T686" s="18"/>
    </row>
    <row r="687" spans="1:207" ht="25.15" customHeight="1" x14ac:dyDescent="0.25">
      <c r="A687" s="74" t="s">
        <v>1718</v>
      </c>
      <c r="B687" s="117" t="s">
        <v>496</v>
      </c>
      <c r="C687" s="76">
        <v>1961</v>
      </c>
      <c r="D687" s="156" t="s">
        <v>239</v>
      </c>
      <c r="E687" s="76" t="s">
        <v>20</v>
      </c>
      <c r="F687" s="75">
        <v>2</v>
      </c>
      <c r="G687" s="75">
        <v>2</v>
      </c>
      <c r="H687" s="37">
        <v>423.8</v>
      </c>
      <c r="I687" s="37">
        <v>41.6</v>
      </c>
      <c r="J687" s="37">
        <v>382.2</v>
      </c>
      <c r="K687" s="37">
        <f t="shared" si="226"/>
        <v>4538802</v>
      </c>
      <c r="L687" s="45">
        <v>0</v>
      </c>
      <c r="M687" s="45">
        <v>0</v>
      </c>
      <c r="N687" s="45">
        <v>0</v>
      </c>
      <c r="O687" s="51">
        <v>4538802</v>
      </c>
      <c r="P687" s="45">
        <f t="shared" si="227"/>
        <v>10709.773478055686</v>
      </c>
      <c r="Q687" s="51">
        <v>9673</v>
      </c>
      <c r="R687" s="73" t="s">
        <v>96</v>
      </c>
      <c r="S687" s="18"/>
      <c r="T687" s="18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F687" s="14"/>
      <c r="AG687" s="14"/>
      <c r="AH687" s="14"/>
      <c r="AI687" s="14"/>
      <c r="AJ687" s="14"/>
      <c r="AK687" s="14"/>
      <c r="AL687" s="14"/>
      <c r="AM687" s="14"/>
      <c r="AN687" s="14"/>
      <c r="AO687" s="14"/>
      <c r="AP687" s="14"/>
      <c r="AQ687" s="14"/>
      <c r="AR687" s="14"/>
      <c r="AS687" s="14"/>
      <c r="AT687" s="14"/>
      <c r="AU687" s="14"/>
      <c r="AV687" s="14"/>
      <c r="AW687" s="14"/>
      <c r="AX687" s="14"/>
      <c r="AY687" s="14"/>
      <c r="AZ687" s="14"/>
      <c r="BA687" s="14"/>
      <c r="BB687" s="14"/>
      <c r="BC687" s="14"/>
      <c r="BD687" s="14"/>
      <c r="BE687" s="14"/>
      <c r="BF687" s="14"/>
      <c r="BG687" s="14"/>
      <c r="BH687" s="14"/>
      <c r="BI687" s="14"/>
      <c r="BJ687" s="14"/>
      <c r="BK687" s="14"/>
      <c r="BL687" s="14"/>
      <c r="BM687" s="14"/>
      <c r="BN687" s="14"/>
      <c r="BO687" s="14"/>
      <c r="BP687" s="14"/>
      <c r="BQ687" s="14"/>
      <c r="BR687" s="14"/>
      <c r="BS687" s="14"/>
      <c r="BT687" s="14"/>
      <c r="BU687" s="14"/>
      <c r="BV687" s="14"/>
      <c r="BW687" s="14"/>
      <c r="BX687" s="14"/>
      <c r="BY687" s="14"/>
      <c r="BZ687" s="14"/>
      <c r="CA687" s="14"/>
      <c r="CB687" s="14"/>
      <c r="CC687" s="14"/>
      <c r="CD687" s="14"/>
      <c r="CE687" s="14"/>
      <c r="CF687" s="14"/>
      <c r="CG687" s="14"/>
      <c r="CH687" s="14"/>
      <c r="CI687" s="14"/>
      <c r="CJ687" s="14"/>
      <c r="CK687" s="14"/>
      <c r="CL687" s="14"/>
      <c r="CM687" s="14"/>
      <c r="CN687" s="14"/>
      <c r="CO687" s="14"/>
      <c r="CP687" s="14"/>
      <c r="CQ687" s="14"/>
      <c r="CR687" s="14"/>
      <c r="CS687" s="14"/>
      <c r="CT687" s="14"/>
      <c r="CU687" s="14"/>
      <c r="CV687" s="14"/>
      <c r="CW687" s="14"/>
      <c r="CX687" s="14"/>
      <c r="CY687" s="14"/>
      <c r="CZ687" s="14"/>
      <c r="DA687" s="14"/>
      <c r="DB687" s="14"/>
      <c r="DC687" s="14"/>
      <c r="DD687" s="14"/>
      <c r="DE687" s="14"/>
      <c r="DF687" s="14"/>
      <c r="DG687" s="14"/>
      <c r="DH687" s="14"/>
      <c r="DI687" s="14"/>
      <c r="DJ687" s="14"/>
      <c r="DK687" s="14"/>
      <c r="DL687" s="14"/>
      <c r="DM687" s="14"/>
      <c r="DN687" s="14"/>
      <c r="DO687" s="14"/>
      <c r="DP687" s="14"/>
      <c r="DQ687" s="14"/>
      <c r="DR687" s="14"/>
      <c r="DS687" s="14"/>
      <c r="DT687" s="14"/>
      <c r="DU687" s="14"/>
      <c r="DV687" s="14"/>
      <c r="DW687" s="14"/>
      <c r="DX687" s="14"/>
      <c r="DY687" s="14"/>
      <c r="DZ687" s="14"/>
      <c r="EA687" s="14"/>
      <c r="EB687" s="14"/>
      <c r="EC687" s="14"/>
      <c r="ED687" s="14"/>
      <c r="EE687" s="14"/>
      <c r="EF687" s="14"/>
      <c r="EG687" s="14"/>
      <c r="EH687" s="14"/>
      <c r="EI687" s="14"/>
      <c r="EJ687" s="14"/>
      <c r="EK687" s="14"/>
      <c r="EL687" s="14"/>
      <c r="EM687" s="14"/>
      <c r="EN687" s="14"/>
      <c r="EO687" s="14"/>
      <c r="EP687" s="14"/>
      <c r="EQ687" s="14"/>
      <c r="ER687" s="14"/>
      <c r="ES687" s="14"/>
      <c r="ET687" s="14"/>
      <c r="EU687" s="14"/>
      <c r="EV687" s="14"/>
      <c r="EW687" s="14"/>
      <c r="EX687" s="14"/>
      <c r="EY687" s="14"/>
      <c r="EZ687" s="14"/>
      <c r="FA687" s="14"/>
      <c r="FB687" s="14"/>
      <c r="FC687" s="14"/>
      <c r="FD687" s="14"/>
      <c r="FE687" s="14"/>
      <c r="FF687" s="14"/>
      <c r="FG687" s="14"/>
      <c r="FH687" s="14"/>
      <c r="FI687" s="14"/>
      <c r="FJ687" s="14"/>
      <c r="FK687" s="14"/>
      <c r="FL687" s="14"/>
      <c r="FM687" s="14"/>
      <c r="FN687" s="14"/>
      <c r="FO687" s="14"/>
      <c r="FP687" s="14"/>
      <c r="FQ687" s="14"/>
      <c r="FR687" s="14"/>
      <c r="FS687" s="14"/>
      <c r="FT687" s="14"/>
      <c r="FU687" s="14"/>
      <c r="FV687" s="14"/>
      <c r="FW687" s="14"/>
      <c r="FX687" s="14"/>
      <c r="FY687" s="14"/>
      <c r="FZ687" s="14"/>
      <c r="GA687" s="14"/>
      <c r="GB687" s="14"/>
      <c r="GC687" s="14"/>
      <c r="GD687" s="14"/>
      <c r="GE687" s="14"/>
      <c r="GF687" s="14"/>
      <c r="GG687" s="14"/>
      <c r="GH687" s="14"/>
      <c r="GI687" s="14"/>
      <c r="GJ687" s="14"/>
      <c r="GK687" s="14"/>
      <c r="GL687" s="14"/>
      <c r="GM687" s="14"/>
      <c r="GN687" s="14"/>
      <c r="GO687" s="14"/>
      <c r="GP687" s="14"/>
      <c r="GQ687" s="14"/>
      <c r="GR687" s="14"/>
      <c r="GS687" s="14"/>
      <c r="GT687" s="14"/>
      <c r="GU687" s="14"/>
      <c r="GV687" s="14"/>
      <c r="GW687" s="14"/>
      <c r="GX687" s="14"/>
      <c r="GY687" s="14"/>
    </row>
    <row r="688" spans="1:207" s="16" customFormat="1" ht="25.15" customHeight="1" x14ac:dyDescent="0.25">
      <c r="A688" s="74" t="s">
        <v>1719</v>
      </c>
      <c r="B688" s="117" t="s">
        <v>513</v>
      </c>
      <c r="C688" s="76">
        <v>1964</v>
      </c>
      <c r="D688" s="156" t="s">
        <v>239</v>
      </c>
      <c r="E688" s="76" t="s">
        <v>20</v>
      </c>
      <c r="F688" s="75">
        <v>2</v>
      </c>
      <c r="G688" s="75">
        <v>2</v>
      </c>
      <c r="H688" s="37">
        <v>378</v>
      </c>
      <c r="I688" s="37">
        <v>57</v>
      </c>
      <c r="J688" s="37">
        <v>321</v>
      </c>
      <c r="K688" s="37">
        <f t="shared" si="226"/>
        <v>4358326</v>
      </c>
      <c r="L688" s="45">
        <v>0</v>
      </c>
      <c r="M688" s="45">
        <v>0</v>
      </c>
      <c r="N688" s="45">
        <v>0</v>
      </c>
      <c r="O688" s="51">
        <v>4358326</v>
      </c>
      <c r="P688" s="45">
        <f t="shared" si="227"/>
        <v>11529.962962962964</v>
      </c>
      <c r="Q688" s="51">
        <v>9673</v>
      </c>
      <c r="R688" s="73" t="s">
        <v>97</v>
      </c>
      <c r="S688" s="58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F688" s="15"/>
      <c r="AG688" s="15"/>
      <c r="AH688" s="15"/>
      <c r="AI688" s="15"/>
      <c r="AJ688" s="15"/>
      <c r="AK688" s="15"/>
      <c r="AL688" s="15"/>
      <c r="AM688" s="15"/>
      <c r="AN688" s="15"/>
      <c r="AO688" s="15"/>
      <c r="AP688" s="15"/>
      <c r="AQ688" s="15"/>
      <c r="AR688" s="15"/>
      <c r="AS688" s="15"/>
      <c r="AT688" s="15"/>
      <c r="AU688" s="15"/>
      <c r="AV688" s="15"/>
      <c r="AW688" s="15"/>
      <c r="AX688" s="15"/>
      <c r="AY688" s="15"/>
      <c r="AZ688" s="15"/>
      <c r="BA688" s="15"/>
      <c r="BB688" s="15"/>
      <c r="BC688" s="15"/>
      <c r="BD688" s="15"/>
      <c r="BE688" s="15"/>
      <c r="BF688" s="15"/>
      <c r="BG688" s="15"/>
      <c r="BH688" s="15"/>
      <c r="BI688" s="15"/>
      <c r="BJ688" s="15"/>
      <c r="BK688" s="15"/>
      <c r="BL688" s="15"/>
      <c r="BM688" s="15"/>
      <c r="BN688" s="15"/>
      <c r="BO688" s="15"/>
      <c r="BP688" s="15"/>
      <c r="BQ688" s="15"/>
      <c r="BR688" s="15"/>
      <c r="BS688" s="15"/>
      <c r="BT688" s="15"/>
      <c r="BU688" s="15"/>
      <c r="BV688" s="15"/>
      <c r="BW688" s="15"/>
      <c r="BX688" s="15"/>
      <c r="BY688" s="15"/>
      <c r="BZ688" s="15"/>
      <c r="CA688" s="15"/>
      <c r="CB688" s="15"/>
      <c r="CC688" s="15"/>
      <c r="CD688" s="15"/>
      <c r="CE688" s="15"/>
      <c r="CF688" s="15"/>
      <c r="CG688" s="15"/>
      <c r="CH688" s="15"/>
      <c r="CI688" s="15"/>
      <c r="CJ688" s="15"/>
      <c r="CK688" s="15"/>
      <c r="CL688" s="15"/>
      <c r="CM688" s="15"/>
      <c r="CN688" s="15"/>
      <c r="CO688" s="15"/>
      <c r="CP688" s="15"/>
      <c r="CQ688" s="15"/>
      <c r="CR688" s="15"/>
      <c r="CS688" s="15"/>
      <c r="CT688" s="15"/>
      <c r="CU688" s="15"/>
      <c r="CV688" s="15"/>
      <c r="CW688" s="15"/>
      <c r="CX688" s="15"/>
      <c r="CY688" s="15"/>
      <c r="CZ688" s="15"/>
      <c r="DA688" s="15"/>
      <c r="DB688" s="15"/>
      <c r="DC688" s="15"/>
      <c r="DD688" s="15"/>
      <c r="DE688" s="15"/>
      <c r="DF688" s="15"/>
      <c r="DG688" s="15"/>
      <c r="DH688" s="15"/>
      <c r="DI688" s="15"/>
      <c r="DJ688" s="15"/>
      <c r="DK688" s="15"/>
      <c r="DL688" s="15"/>
      <c r="DM688" s="15"/>
      <c r="DN688" s="15"/>
      <c r="DO688" s="15"/>
      <c r="DP688" s="15"/>
      <c r="DQ688" s="15"/>
      <c r="DR688" s="15"/>
      <c r="DS688" s="15"/>
      <c r="DT688" s="15"/>
      <c r="DU688" s="15"/>
      <c r="DV688" s="15"/>
      <c r="DW688" s="15"/>
      <c r="DX688" s="15"/>
      <c r="DY688" s="15"/>
      <c r="DZ688" s="15"/>
      <c r="EA688" s="15"/>
      <c r="EB688" s="15"/>
      <c r="EC688" s="15"/>
      <c r="ED688" s="15"/>
      <c r="EE688" s="15"/>
      <c r="EF688" s="15"/>
      <c r="EG688" s="15"/>
      <c r="EH688" s="15"/>
      <c r="EI688" s="15"/>
      <c r="EJ688" s="15"/>
      <c r="EK688" s="15"/>
      <c r="EL688" s="15"/>
      <c r="EM688" s="15"/>
      <c r="EN688" s="15"/>
      <c r="EO688" s="15"/>
      <c r="EP688" s="15"/>
      <c r="EQ688" s="15"/>
      <c r="ER688" s="15"/>
      <c r="ES688" s="15"/>
      <c r="ET688" s="15"/>
      <c r="EU688" s="15"/>
      <c r="EV688" s="15"/>
      <c r="EW688" s="15"/>
      <c r="EX688" s="15"/>
      <c r="EY688" s="15"/>
      <c r="EZ688" s="15"/>
      <c r="FA688" s="15"/>
      <c r="FB688" s="15"/>
      <c r="FC688" s="15"/>
      <c r="FD688" s="15"/>
      <c r="FE688" s="15"/>
      <c r="FF688" s="15"/>
      <c r="FG688" s="15"/>
      <c r="FH688" s="15"/>
      <c r="FI688" s="15"/>
      <c r="FJ688" s="15"/>
      <c r="FK688" s="15"/>
      <c r="FL688" s="15"/>
      <c r="FM688" s="15"/>
      <c r="FN688" s="15"/>
      <c r="FO688" s="15"/>
      <c r="FP688" s="15"/>
      <c r="FQ688" s="15"/>
      <c r="FR688" s="15"/>
      <c r="FS688" s="15"/>
      <c r="FT688" s="15"/>
      <c r="FU688" s="15"/>
      <c r="FV688" s="15"/>
      <c r="FW688" s="15"/>
      <c r="FX688" s="15"/>
      <c r="FY688" s="15"/>
      <c r="FZ688" s="15"/>
      <c r="GA688" s="15"/>
      <c r="GB688" s="15"/>
      <c r="GC688" s="15"/>
      <c r="GD688" s="15"/>
      <c r="GE688" s="15"/>
      <c r="GF688" s="15"/>
      <c r="GG688" s="15"/>
      <c r="GH688" s="15"/>
      <c r="GI688" s="15"/>
      <c r="GJ688" s="15"/>
      <c r="GK688" s="15"/>
      <c r="GL688" s="15"/>
      <c r="GM688" s="15"/>
      <c r="GN688" s="15"/>
      <c r="GO688" s="15"/>
      <c r="GP688" s="15"/>
      <c r="GQ688" s="15"/>
      <c r="GR688" s="15"/>
      <c r="GS688" s="15"/>
      <c r="GT688" s="15"/>
      <c r="GU688" s="15"/>
      <c r="GV688" s="15"/>
      <c r="GW688" s="15"/>
      <c r="GX688" s="15"/>
      <c r="GY688" s="15"/>
    </row>
    <row r="689" spans="1:207" s="16" customFormat="1" ht="25.15" customHeight="1" x14ac:dyDescent="0.25">
      <c r="A689" s="74" t="s">
        <v>1720</v>
      </c>
      <c r="B689" s="117" t="s">
        <v>959</v>
      </c>
      <c r="C689" s="76">
        <v>1956</v>
      </c>
      <c r="D689" s="156" t="s">
        <v>239</v>
      </c>
      <c r="E689" s="76" t="s">
        <v>20</v>
      </c>
      <c r="F689" s="75">
        <v>2</v>
      </c>
      <c r="G689" s="75">
        <v>2</v>
      </c>
      <c r="H689" s="37">
        <v>373.9</v>
      </c>
      <c r="I689" s="37">
        <v>0</v>
      </c>
      <c r="J689" s="37">
        <v>373.9</v>
      </c>
      <c r="K689" s="37">
        <f t="shared" si="226"/>
        <v>4355456</v>
      </c>
      <c r="L689" s="45">
        <v>0</v>
      </c>
      <c r="M689" s="45">
        <v>0</v>
      </c>
      <c r="N689" s="45">
        <v>0</v>
      </c>
      <c r="O689" s="51">
        <v>4355456</v>
      </c>
      <c r="P689" s="45">
        <f t="shared" si="227"/>
        <v>11648.718908799145</v>
      </c>
      <c r="Q689" s="51">
        <v>9673</v>
      </c>
      <c r="R689" s="73" t="s">
        <v>97</v>
      </c>
      <c r="S689" s="58"/>
      <c r="V689" s="15"/>
      <c r="W689" s="15"/>
      <c r="X689" s="15"/>
      <c r="Y689" s="15"/>
      <c r="Z689" s="15"/>
      <c r="AA689" s="15"/>
      <c r="AB689" s="15"/>
      <c r="AC689" s="15"/>
      <c r="AD689" s="15"/>
      <c r="AE689" s="15"/>
      <c r="AF689" s="15"/>
      <c r="AG689" s="15"/>
      <c r="AH689" s="15"/>
      <c r="AI689" s="15"/>
      <c r="AJ689" s="15"/>
      <c r="AK689" s="15"/>
      <c r="AL689" s="15"/>
      <c r="AM689" s="15"/>
      <c r="AN689" s="15"/>
      <c r="AO689" s="15"/>
      <c r="AP689" s="15"/>
      <c r="AQ689" s="15"/>
      <c r="AR689" s="15"/>
      <c r="AS689" s="15"/>
      <c r="AT689" s="15"/>
      <c r="AU689" s="15"/>
      <c r="AV689" s="15"/>
      <c r="AW689" s="15"/>
      <c r="AX689" s="15"/>
      <c r="AY689" s="15"/>
      <c r="AZ689" s="15"/>
      <c r="BA689" s="15"/>
      <c r="BB689" s="15"/>
      <c r="BC689" s="15"/>
      <c r="BD689" s="15"/>
      <c r="BE689" s="15"/>
      <c r="BF689" s="15"/>
      <c r="BG689" s="15"/>
      <c r="BH689" s="15"/>
      <c r="BI689" s="15"/>
      <c r="BJ689" s="15"/>
      <c r="BK689" s="15"/>
      <c r="BL689" s="15"/>
      <c r="BM689" s="15"/>
      <c r="BN689" s="15"/>
      <c r="BO689" s="15"/>
      <c r="BP689" s="15"/>
      <c r="BQ689" s="15"/>
      <c r="BR689" s="15"/>
      <c r="BS689" s="15"/>
      <c r="BT689" s="15"/>
      <c r="BU689" s="15"/>
      <c r="BV689" s="15"/>
      <c r="BW689" s="15"/>
      <c r="BX689" s="15"/>
      <c r="BY689" s="15"/>
      <c r="BZ689" s="15"/>
      <c r="CA689" s="15"/>
      <c r="CB689" s="15"/>
      <c r="CC689" s="15"/>
      <c r="CD689" s="15"/>
      <c r="CE689" s="15"/>
      <c r="CF689" s="15"/>
      <c r="CG689" s="15"/>
      <c r="CH689" s="15"/>
      <c r="CI689" s="15"/>
      <c r="CJ689" s="15"/>
      <c r="CK689" s="15"/>
      <c r="CL689" s="15"/>
      <c r="CM689" s="15"/>
      <c r="CN689" s="15"/>
      <c r="CO689" s="15"/>
      <c r="CP689" s="15"/>
      <c r="CQ689" s="15"/>
      <c r="CR689" s="15"/>
      <c r="CS689" s="15"/>
      <c r="CT689" s="15"/>
      <c r="CU689" s="15"/>
      <c r="CV689" s="15"/>
      <c r="CW689" s="15"/>
      <c r="CX689" s="15"/>
      <c r="CY689" s="15"/>
      <c r="CZ689" s="15"/>
      <c r="DA689" s="15"/>
      <c r="DB689" s="15"/>
      <c r="DC689" s="15"/>
      <c r="DD689" s="15"/>
      <c r="DE689" s="15"/>
      <c r="DF689" s="15"/>
      <c r="DG689" s="15"/>
      <c r="DH689" s="15"/>
      <c r="DI689" s="15"/>
      <c r="DJ689" s="15"/>
      <c r="DK689" s="15"/>
      <c r="DL689" s="15"/>
      <c r="DM689" s="15"/>
      <c r="DN689" s="15"/>
      <c r="DO689" s="15"/>
      <c r="DP689" s="15"/>
      <c r="DQ689" s="15"/>
      <c r="DR689" s="15"/>
      <c r="DS689" s="15"/>
      <c r="DT689" s="15"/>
      <c r="DU689" s="15"/>
      <c r="DV689" s="15"/>
      <c r="DW689" s="15"/>
      <c r="DX689" s="15"/>
      <c r="DY689" s="15"/>
      <c r="DZ689" s="15"/>
      <c r="EA689" s="15"/>
      <c r="EB689" s="15"/>
      <c r="EC689" s="15"/>
      <c r="ED689" s="15"/>
      <c r="EE689" s="15"/>
      <c r="EF689" s="15"/>
      <c r="EG689" s="15"/>
      <c r="EH689" s="15"/>
      <c r="EI689" s="15"/>
      <c r="EJ689" s="15"/>
      <c r="EK689" s="15"/>
      <c r="EL689" s="15"/>
      <c r="EM689" s="15"/>
      <c r="EN689" s="15"/>
      <c r="EO689" s="15"/>
      <c r="EP689" s="15"/>
      <c r="EQ689" s="15"/>
      <c r="ER689" s="15"/>
      <c r="ES689" s="15"/>
      <c r="ET689" s="15"/>
      <c r="EU689" s="15"/>
      <c r="EV689" s="15"/>
      <c r="EW689" s="15"/>
      <c r="EX689" s="15"/>
      <c r="EY689" s="15"/>
      <c r="EZ689" s="15"/>
      <c r="FA689" s="15"/>
      <c r="FB689" s="15"/>
      <c r="FC689" s="15"/>
      <c r="FD689" s="15"/>
      <c r="FE689" s="15"/>
      <c r="FF689" s="15"/>
      <c r="FG689" s="15"/>
      <c r="FH689" s="15"/>
      <c r="FI689" s="15"/>
      <c r="FJ689" s="15"/>
      <c r="FK689" s="15"/>
      <c r="FL689" s="15"/>
      <c r="FM689" s="15"/>
      <c r="FN689" s="15"/>
      <c r="FO689" s="15"/>
      <c r="FP689" s="15"/>
      <c r="FQ689" s="15"/>
      <c r="FR689" s="15"/>
      <c r="FS689" s="15"/>
      <c r="FT689" s="15"/>
      <c r="FU689" s="15"/>
      <c r="FV689" s="15"/>
      <c r="FW689" s="15"/>
      <c r="FX689" s="15"/>
      <c r="FY689" s="15"/>
      <c r="FZ689" s="15"/>
      <c r="GA689" s="15"/>
      <c r="GB689" s="15"/>
      <c r="GC689" s="15"/>
      <c r="GD689" s="15"/>
      <c r="GE689" s="15"/>
      <c r="GF689" s="15"/>
      <c r="GG689" s="15"/>
      <c r="GH689" s="15"/>
      <c r="GI689" s="15"/>
      <c r="GJ689" s="15"/>
      <c r="GK689" s="15"/>
      <c r="GL689" s="15"/>
      <c r="GM689" s="15"/>
      <c r="GN689" s="15"/>
      <c r="GO689" s="15"/>
      <c r="GP689" s="15"/>
      <c r="GQ689" s="15"/>
      <c r="GR689" s="15"/>
      <c r="GS689" s="15"/>
      <c r="GT689" s="15"/>
      <c r="GU689" s="15"/>
      <c r="GV689" s="15"/>
      <c r="GW689" s="15"/>
      <c r="GX689" s="15"/>
      <c r="GY689" s="15"/>
    </row>
    <row r="690" spans="1:207" s="15" customFormat="1" ht="34.9" customHeight="1" x14ac:dyDescent="0.25">
      <c r="A690" s="167" t="s">
        <v>2406</v>
      </c>
      <c r="B690" s="167"/>
      <c r="C690" s="167"/>
      <c r="D690" s="167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58"/>
      <c r="T690" s="16"/>
      <c r="U690" s="16"/>
    </row>
    <row r="691" spans="1:207" s="15" customFormat="1" ht="34.9" customHeight="1" x14ac:dyDescent="0.25">
      <c r="A691" s="166" t="s">
        <v>52</v>
      </c>
      <c r="B691" s="166"/>
      <c r="C691" s="148" t="s">
        <v>21</v>
      </c>
      <c r="D691" s="148" t="s">
        <v>21</v>
      </c>
      <c r="E691" s="148" t="s">
        <v>21</v>
      </c>
      <c r="F691" s="106" t="s">
        <v>21</v>
      </c>
      <c r="G691" s="106" t="s">
        <v>21</v>
      </c>
      <c r="H691" s="107">
        <f>SUM(H692:H694)</f>
        <v>1269</v>
      </c>
      <c r="I691" s="107">
        <f t="shared" ref="I691:O691" si="228">SUM(I692:I694)</f>
        <v>127.80000000000001</v>
      </c>
      <c r="J691" s="107">
        <f t="shared" si="228"/>
        <v>1141.2</v>
      </c>
      <c r="K691" s="107">
        <f t="shared" si="228"/>
        <v>14174140</v>
      </c>
      <c r="L691" s="107">
        <f t="shared" si="228"/>
        <v>0</v>
      </c>
      <c r="M691" s="107">
        <f t="shared" si="228"/>
        <v>0</v>
      </c>
      <c r="N691" s="107">
        <f t="shared" si="228"/>
        <v>0</v>
      </c>
      <c r="O691" s="107">
        <f t="shared" si="228"/>
        <v>14174140</v>
      </c>
      <c r="P691" s="34">
        <f>K691/H691</f>
        <v>11169.535066981876</v>
      </c>
      <c r="Q691" s="108" t="s">
        <v>21</v>
      </c>
      <c r="R691" s="109" t="s">
        <v>21</v>
      </c>
      <c r="S691" s="58"/>
      <c r="T691" s="16"/>
      <c r="U691" s="16"/>
    </row>
    <row r="692" spans="1:207" s="14" customFormat="1" ht="25.15" customHeight="1" x14ac:dyDescent="0.25">
      <c r="A692" s="74" t="s">
        <v>1721</v>
      </c>
      <c r="B692" s="117" t="s">
        <v>462</v>
      </c>
      <c r="C692" s="76">
        <v>1962</v>
      </c>
      <c r="D692" s="76">
        <v>1997</v>
      </c>
      <c r="E692" s="76" t="s">
        <v>20</v>
      </c>
      <c r="F692" s="75">
        <v>2</v>
      </c>
      <c r="G692" s="75">
        <v>2</v>
      </c>
      <c r="H692" s="37">
        <v>432.5</v>
      </c>
      <c r="I692" s="37">
        <v>46.300000000000011</v>
      </c>
      <c r="J692" s="37">
        <v>386.2</v>
      </c>
      <c r="K692" s="37">
        <f t="shared" ref="K692:K694" si="229">SUM(L692:O692)</f>
        <v>4812250</v>
      </c>
      <c r="L692" s="45">
        <v>0</v>
      </c>
      <c r="M692" s="45">
        <v>0</v>
      </c>
      <c r="N692" s="45">
        <v>0</v>
      </c>
      <c r="O692" s="51">
        <v>4812250</v>
      </c>
      <c r="P692" s="45">
        <f t="shared" ref="P692:P694" si="230">K692/H692</f>
        <v>11126.589595375723</v>
      </c>
      <c r="Q692" s="51">
        <v>9673</v>
      </c>
      <c r="R692" s="73" t="s">
        <v>95</v>
      </c>
      <c r="S692" s="18"/>
      <c r="T692" s="18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  <c r="FE692" s="2"/>
      <c r="FF692" s="2"/>
      <c r="FG692" s="2"/>
      <c r="FH692" s="2"/>
      <c r="FI692" s="2"/>
      <c r="FJ692" s="2"/>
      <c r="FK692" s="2"/>
      <c r="FL692" s="2"/>
      <c r="FM692" s="2"/>
      <c r="FN692" s="2"/>
      <c r="FO692" s="2"/>
      <c r="FP692" s="2"/>
      <c r="FQ692" s="2"/>
      <c r="FR692" s="2"/>
      <c r="FS692" s="2"/>
      <c r="FT692" s="2"/>
      <c r="FU692" s="2"/>
      <c r="FV692" s="2"/>
      <c r="FW692" s="2"/>
      <c r="FX692" s="2"/>
      <c r="FY692" s="2"/>
      <c r="FZ692" s="2"/>
      <c r="GA692" s="2"/>
      <c r="GB692" s="2"/>
      <c r="GC692" s="2"/>
      <c r="GD692" s="2"/>
      <c r="GE692" s="2"/>
      <c r="GF692" s="2"/>
      <c r="GG692" s="2"/>
      <c r="GH692" s="2"/>
      <c r="GI692" s="2"/>
      <c r="GJ692" s="2"/>
      <c r="GK692" s="2"/>
      <c r="GL692" s="2"/>
      <c r="GM692" s="2"/>
      <c r="GN692" s="2"/>
      <c r="GO692" s="2"/>
      <c r="GP692" s="2"/>
      <c r="GQ692" s="2"/>
      <c r="GR692" s="2"/>
      <c r="GS692" s="2"/>
      <c r="GT692" s="2"/>
      <c r="GU692" s="2"/>
      <c r="GV692" s="2"/>
      <c r="GW692" s="2"/>
      <c r="GX692" s="2"/>
      <c r="GY692" s="2"/>
    </row>
    <row r="693" spans="1:207" s="14" customFormat="1" ht="25.15" customHeight="1" x14ac:dyDescent="0.25">
      <c r="A693" s="74" t="s">
        <v>1722</v>
      </c>
      <c r="B693" s="117" t="s">
        <v>491</v>
      </c>
      <c r="C693" s="76">
        <v>1963</v>
      </c>
      <c r="D693" s="156" t="s">
        <v>239</v>
      </c>
      <c r="E693" s="76" t="s">
        <v>20</v>
      </c>
      <c r="F693" s="75">
        <v>2</v>
      </c>
      <c r="G693" s="75">
        <v>2</v>
      </c>
      <c r="H693" s="37">
        <v>418.5</v>
      </c>
      <c r="I693" s="37">
        <v>38.5</v>
      </c>
      <c r="J693" s="37">
        <v>380</v>
      </c>
      <c r="K693" s="37">
        <f t="shared" si="229"/>
        <v>4608500</v>
      </c>
      <c r="L693" s="45">
        <v>0</v>
      </c>
      <c r="M693" s="45">
        <v>0</v>
      </c>
      <c r="N693" s="45">
        <v>0</v>
      </c>
      <c r="O693" s="51">
        <v>4608500</v>
      </c>
      <c r="P693" s="45">
        <f t="shared" si="230"/>
        <v>11011.947431302269</v>
      </c>
      <c r="Q693" s="51">
        <v>9673</v>
      </c>
      <c r="R693" s="73" t="s">
        <v>96</v>
      </c>
      <c r="S693" s="18"/>
      <c r="T693" s="18"/>
    </row>
    <row r="694" spans="1:207" s="14" customFormat="1" ht="25.15" customHeight="1" x14ac:dyDescent="0.25">
      <c r="A694" s="74" t="s">
        <v>1723</v>
      </c>
      <c r="B694" s="117" t="s">
        <v>512</v>
      </c>
      <c r="C694" s="76">
        <v>1965</v>
      </c>
      <c r="D694" s="156" t="s">
        <v>239</v>
      </c>
      <c r="E694" s="76" t="s">
        <v>20</v>
      </c>
      <c r="F694" s="75">
        <v>2</v>
      </c>
      <c r="G694" s="75">
        <v>2</v>
      </c>
      <c r="H694" s="37">
        <v>418</v>
      </c>
      <c r="I694" s="37">
        <v>43</v>
      </c>
      <c r="J694" s="37">
        <v>375</v>
      </c>
      <c r="K694" s="37">
        <f t="shared" si="229"/>
        <v>4753390</v>
      </c>
      <c r="L694" s="45">
        <v>0</v>
      </c>
      <c r="M694" s="45">
        <v>0</v>
      </c>
      <c r="N694" s="45">
        <v>0</v>
      </c>
      <c r="O694" s="51">
        <v>4753390</v>
      </c>
      <c r="P694" s="45">
        <f t="shared" si="230"/>
        <v>11371.746411483253</v>
      </c>
      <c r="Q694" s="51">
        <v>9673</v>
      </c>
      <c r="R694" s="73" t="s">
        <v>97</v>
      </c>
      <c r="S694" s="18"/>
      <c r="T694" s="18"/>
    </row>
    <row r="695" spans="1:207" s="15" customFormat="1" ht="34.9" customHeight="1" x14ac:dyDescent="0.25">
      <c r="A695" s="167" t="s">
        <v>2407</v>
      </c>
      <c r="B695" s="167"/>
      <c r="C695" s="167"/>
      <c r="D695" s="167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58"/>
      <c r="T695" s="16"/>
      <c r="U695" s="16"/>
    </row>
    <row r="696" spans="1:207" s="15" customFormat="1" ht="34.9" customHeight="1" x14ac:dyDescent="0.25">
      <c r="A696" s="166" t="s">
        <v>963</v>
      </c>
      <c r="B696" s="166"/>
      <c r="C696" s="148" t="s">
        <v>21</v>
      </c>
      <c r="D696" s="148" t="s">
        <v>21</v>
      </c>
      <c r="E696" s="148" t="s">
        <v>21</v>
      </c>
      <c r="F696" s="106" t="s">
        <v>21</v>
      </c>
      <c r="G696" s="106" t="s">
        <v>21</v>
      </c>
      <c r="H696" s="107">
        <f>SUM(H697:H701)</f>
        <v>1960.8</v>
      </c>
      <c r="I696" s="107">
        <f t="shared" ref="I696:O696" si="231">SUM(I697:I701)</f>
        <v>150.6</v>
      </c>
      <c r="J696" s="107">
        <f t="shared" si="231"/>
        <v>1810.1999999999998</v>
      </c>
      <c r="K696" s="107">
        <f t="shared" si="231"/>
        <v>16407123</v>
      </c>
      <c r="L696" s="107">
        <f t="shared" si="231"/>
        <v>0</v>
      </c>
      <c r="M696" s="107">
        <f t="shared" si="231"/>
        <v>0</v>
      </c>
      <c r="N696" s="107">
        <f t="shared" si="231"/>
        <v>0</v>
      </c>
      <c r="O696" s="107">
        <f t="shared" si="231"/>
        <v>16407123</v>
      </c>
      <c r="P696" s="34">
        <f>K696/H696</f>
        <v>8367.5657894736851</v>
      </c>
      <c r="Q696" s="108" t="s">
        <v>21</v>
      </c>
      <c r="R696" s="109" t="s">
        <v>21</v>
      </c>
      <c r="S696" s="58"/>
      <c r="T696" s="16"/>
      <c r="U696" s="16"/>
    </row>
    <row r="697" spans="1:207" ht="25.15" customHeight="1" x14ac:dyDescent="0.25">
      <c r="A697" s="74" t="s">
        <v>1724</v>
      </c>
      <c r="B697" s="117" t="s">
        <v>497</v>
      </c>
      <c r="C697" s="76">
        <v>1951</v>
      </c>
      <c r="D697" s="76">
        <v>2011</v>
      </c>
      <c r="E697" s="76" t="s">
        <v>20</v>
      </c>
      <c r="F697" s="75">
        <v>2</v>
      </c>
      <c r="G697" s="75">
        <v>1</v>
      </c>
      <c r="H697" s="37">
        <v>494.8</v>
      </c>
      <c r="I697" s="37">
        <v>37.200000000000003</v>
      </c>
      <c r="J697" s="37">
        <v>457.6</v>
      </c>
      <c r="K697" s="37">
        <f t="shared" ref="K697:K701" si="232">SUM(L697:O697)</f>
        <v>1789360</v>
      </c>
      <c r="L697" s="45">
        <v>0</v>
      </c>
      <c r="M697" s="45">
        <v>0</v>
      </c>
      <c r="N697" s="45">
        <v>0</v>
      </c>
      <c r="O697" s="51">
        <v>1789360</v>
      </c>
      <c r="P697" s="45">
        <f t="shared" ref="P697:P701" si="233">K697/H697</f>
        <v>3616.3298302344378</v>
      </c>
      <c r="Q697" s="51">
        <v>9673</v>
      </c>
      <c r="R697" s="73" t="s">
        <v>96</v>
      </c>
      <c r="S697" s="18"/>
      <c r="T697" s="18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F697" s="14"/>
      <c r="AG697" s="14"/>
      <c r="AH697" s="14"/>
      <c r="AI697" s="14"/>
      <c r="AJ697" s="14"/>
      <c r="AK697" s="14"/>
      <c r="AL697" s="14"/>
      <c r="AM697" s="14"/>
      <c r="AN697" s="14"/>
      <c r="AO697" s="14"/>
      <c r="AP697" s="14"/>
      <c r="AQ697" s="14"/>
      <c r="AR697" s="14"/>
      <c r="AS697" s="14"/>
      <c r="AT697" s="14"/>
      <c r="AU697" s="14"/>
      <c r="AV697" s="14"/>
      <c r="AW697" s="14"/>
      <c r="AX697" s="14"/>
      <c r="AY697" s="14"/>
      <c r="AZ697" s="14"/>
      <c r="BA697" s="14"/>
      <c r="BB697" s="14"/>
      <c r="BC697" s="14"/>
      <c r="BD697" s="14"/>
      <c r="BE697" s="14"/>
      <c r="BF697" s="14"/>
      <c r="BG697" s="14"/>
      <c r="BH697" s="14"/>
      <c r="BI697" s="14"/>
      <c r="BJ697" s="14"/>
      <c r="BK697" s="14"/>
      <c r="BL697" s="14"/>
      <c r="BM697" s="14"/>
      <c r="BN697" s="14"/>
      <c r="BO697" s="14"/>
      <c r="BP697" s="14"/>
      <c r="BQ697" s="14"/>
      <c r="BR697" s="14"/>
      <c r="BS697" s="14"/>
      <c r="BT697" s="14"/>
      <c r="BU697" s="14"/>
      <c r="BV697" s="14"/>
      <c r="BW697" s="14"/>
      <c r="BX697" s="14"/>
      <c r="BY697" s="14"/>
      <c r="BZ697" s="14"/>
      <c r="CA697" s="14"/>
      <c r="CB697" s="14"/>
      <c r="CC697" s="14"/>
      <c r="CD697" s="14"/>
      <c r="CE697" s="14"/>
      <c r="CF697" s="14"/>
      <c r="CG697" s="14"/>
      <c r="CH697" s="14"/>
      <c r="CI697" s="14"/>
      <c r="CJ697" s="14"/>
      <c r="CK697" s="14"/>
      <c r="CL697" s="14"/>
      <c r="CM697" s="14"/>
      <c r="CN697" s="14"/>
      <c r="CO697" s="14"/>
      <c r="CP697" s="14"/>
      <c r="CQ697" s="14"/>
      <c r="CR697" s="14"/>
      <c r="CS697" s="14"/>
      <c r="CT697" s="14"/>
      <c r="CU697" s="14"/>
      <c r="CV697" s="14"/>
      <c r="CW697" s="14"/>
      <c r="CX697" s="14"/>
      <c r="CY697" s="14"/>
      <c r="CZ697" s="14"/>
      <c r="DA697" s="14"/>
      <c r="DB697" s="14"/>
      <c r="DC697" s="14"/>
      <c r="DD697" s="14"/>
      <c r="DE697" s="14"/>
      <c r="DF697" s="14"/>
      <c r="DG697" s="14"/>
      <c r="DH697" s="14"/>
      <c r="DI697" s="14"/>
      <c r="DJ697" s="14"/>
      <c r="DK697" s="14"/>
      <c r="DL697" s="14"/>
      <c r="DM697" s="14"/>
      <c r="DN697" s="14"/>
      <c r="DO697" s="14"/>
      <c r="DP697" s="14"/>
      <c r="DQ697" s="14"/>
      <c r="DR697" s="14"/>
      <c r="DS697" s="14"/>
      <c r="DT697" s="14"/>
      <c r="DU697" s="14"/>
      <c r="DV697" s="14"/>
      <c r="DW697" s="14"/>
      <c r="DX697" s="14"/>
      <c r="DY697" s="14"/>
      <c r="DZ697" s="14"/>
      <c r="EA697" s="14"/>
      <c r="EB697" s="14"/>
      <c r="EC697" s="14"/>
      <c r="ED697" s="14"/>
      <c r="EE697" s="14"/>
      <c r="EF697" s="14"/>
      <c r="EG697" s="14"/>
      <c r="EH697" s="14"/>
      <c r="EI697" s="14"/>
      <c r="EJ697" s="14"/>
      <c r="EK697" s="14"/>
      <c r="EL697" s="14"/>
      <c r="EM697" s="14"/>
      <c r="EN697" s="14"/>
      <c r="EO697" s="14"/>
      <c r="EP697" s="14"/>
      <c r="EQ697" s="14"/>
      <c r="ER697" s="14"/>
      <c r="ES697" s="14"/>
      <c r="ET697" s="14"/>
      <c r="EU697" s="14"/>
      <c r="EV697" s="14"/>
      <c r="EW697" s="14"/>
      <c r="EX697" s="14"/>
      <c r="EY697" s="14"/>
      <c r="EZ697" s="14"/>
      <c r="FA697" s="14"/>
      <c r="FB697" s="14"/>
      <c r="FC697" s="14"/>
      <c r="FD697" s="14"/>
      <c r="FE697" s="14"/>
      <c r="FF697" s="14"/>
      <c r="FG697" s="14"/>
      <c r="FH697" s="14"/>
      <c r="FI697" s="14"/>
      <c r="FJ697" s="14"/>
      <c r="FK697" s="14"/>
      <c r="FL697" s="14"/>
      <c r="FM697" s="14"/>
      <c r="FN697" s="14"/>
      <c r="FO697" s="14"/>
      <c r="FP697" s="14"/>
      <c r="FQ697" s="14"/>
      <c r="FR697" s="14"/>
      <c r="FS697" s="14"/>
      <c r="FT697" s="14"/>
      <c r="FU697" s="14"/>
      <c r="FV697" s="14"/>
      <c r="FW697" s="14"/>
      <c r="FX697" s="14"/>
      <c r="FY697" s="14"/>
      <c r="FZ697" s="14"/>
      <c r="GA697" s="14"/>
      <c r="GB697" s="14"/>
      <c r="GC697" s="14"/>
      <c r="GD697" s="14"/>
      <c r="GE697" s="14"/>
      <c r="GF697" s="14"/>
      <c r="GG697" s="14"/>
      <c r="GH697" s="14"/>
      <c r="GI697" s="14"/>
      <c r="GJ697" s="14"/>
      <c r="GK697" s="14"/>
      <c r="GL697" s="14"/>
      <c r="GM697" s="14"/>
      <c r="GN697" s="14"/>
      <c r="GO697" s="14"/>
      <c r="GP697" s="14"/>
      <c r="GQ697" s="14"/>
      <c r="GR697" s="14"/>
      <c r="GS697" s="14"/>
      <c r="GT697" s="14"/>
      <c r="GU697" s="14"/>
      <c r="GV697" s="14"/>
      <c r="GW697" s="14"/>
      <c r="GX697" s="14"/>
      <c r="GY697" s="14"/>
    </row>
    <row r="698" spans="1:207" s="16" customFormat="1" ht="25.15" customHeight="1" x14ac:dyDescent="0.25">
      <c r="A698" s="74" t="s">
        <v>1725</v>
      </c>
      <c r="B698" s="117" t="s">
        <v>475</v>
      </c>
      <c r="C698" s="76">
        <v>1964</v>
      </c>
      <c r="D698" s="156" t="s">
        <v>239</v>
      </c>
      <c r="E698" s="76" t="s">
        <v>20</v>
      </c>
      <c r="F698" s="75">
        <v>2</v>
      </c>
      <c r="G698" s="75">
        <v>2</v>
      </c>
      <c r="H698" s="37">
        <v>583.6</v>
      </c>
      <c r="I698" s="37">
        <v>42.4</v>
      </c>
      <c r="J698" s="37">
        <v>541.20000000000005</v>
      </c>
      <c r="K698" s="37">
        <f t="shared" si="232"/>
        <v>5899160</v>
      </c>
      <c r="L698" s="45">
        <v>0</v>
      </c>
      <c r="M698" s="45">
        <v>0</v>
      </c>
      <c r="N698" s="45">
        <v>0</v>
      </c>
      <c r="O698" s="51">
        <v>5899160</v>
      </c>
      <c r="P698" s="45">
        <f t="shared" si="233"/>
        <v>10108.224811514736</v>
      </c>
      <c r="Q698" s="51">
        <v>9673</v>
      </c>
      <c r="R698" s="73" t="s">
        <v>95</v>
      </c>
      <c r="S698" s="58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F698" s="15"/>
      <c r="AG698" s="15"/>
      <c r="AH698" s="15"/>
      <c r="AI698" s="15"/>
      <c r="AJ698" s="15"/>
      <c r="AK698" s="15"/>
      <c r="AL698" s="15"/>
      <c r="AM698" s="15"/>
      <c r="AN698" s="15"/>
      <c r="AO698" s="15"/>
      <c r="AP698" s="15"/>
      <c r="AQ698" s="15"/>
      <c r="AR698" s="15"/>
      <c r="AS698" s="15"/>
      <c r="AT698" s="15"/>
      <c r="AU698" s="15"/>
      <c r="AV698" s="15"/>
      <c r="AW698" s="15"/>
      <c r="AX698" s="15"/>
      <c r="AY698" s="15"/>
      <c r="AZ698" s="15"/>
      <c r="BA698" s="15"/>
      <c r="BB698" s="15"/>
      <c r="BC698" s="15"/>
      <c r="BD698" s="15"/>
      <c r="BE698" s="15"/>
      <c r="BF698" s="15"/>
      <c r="BG698" s="15"/>
      <c r="BH698" s="15"/>
      <c r="BI698" s="15"/>
      <c r="BJ698" s="15"/>
      <c r="BK698" s="15"/>
      <c r="BL698" s="15"/>
      <c r="BM698" s="15"/>
      <c r="BN698" s="15"/>
      <c r="BO698" s="15"/>
      <c r="BP698" s="15"/>
      <c r="BQ698" s="15"/>
      <c r="BR698" s="15"/>
      <c r="BS698" s="15"/>
      <c r="BT698" s="15"/>
      <c r="BU698" s="15"/>
      <c r="BV698" s="15"/>
      <c r="BW698" s="15"/>
      <c r="BX698" s="15"/>
      <c r="BY698" s="15"/>
      <c r="BZ698" s="15"/>
      <c r="CA698" s="15"/>
      <c r="CB698" s="15"/>
      <c r="CC698" s="15"/>
      <c r="CD698" s="15"/>
      <c r="CE698" s="15"/>
      <c r="CF698" s="15"/>
      <c r="CG698" s="15"/>
      <c r="CH698" s="15"/>
      <c r="CI698" s="15"/>
      <c r="CJ698" s="15"/>
      <c r="CK698" s="15"/>
      <c r="CL698" s="15"/>
      <c r="CM698" s="15"/>
      <c r="CN698" s="15"/>
      <c r="CO698" s="15"/>
      <c r="CP698" s="15"/>
      <c r="CQ698" s="15"/>
      <c r="CR698" s="15"/>
      <c r="CS698" s="15"/>
      <c r="CT698" s="15"/>
      <c r="CU698" s="15"/>
      <c r="CV698" s="15"/>
      <c r="CW698" s="15"/>
      <c r="CX698" s="15"/>
      <c r="CY698" s="15"/>
      <c r="CZ698" s="15"/>
      <c r="DA698" s="15"/>
      <c r="DB698" s="15"/>
      <c r="DC698" s="15"/>
      <c r="DD698" s="15"/>
      <c r="DE698" s="15"/>
      <c r="DF698" s="15"/>
      <c r="DG698" s="15"/>
      <c r="DH698" s="15"/>
      <c r="DI698" s="15"/>
      <c r="DJ698" s="15"/>
      <c r="DK698" s="15"/>
      <c r="DL698" s="15"/>
      <c r="DM698" s="15"/>
      <c r="DN698" s="15"/>
      <c r="DO698" s="15"/>
      <c r="DP698" s="15"/>
      <c r="DQ698" s="15"/>
      <c r="DR698" s="15"/>
      <c r="DS698" s="15"/>
      <c r="DT698" s="15"/>
      <c r="DU698" s="15"/>
      <c r="DV698" s="15"/>
      <c r="DW698" s="15"/>
      <c r="DX698" s="15"/>
      <c r="DY698" s="15"/>
      <c r="DZ698" s="15"/>
      <c r="EA698" s="15"/>
      <c r="EB698" s="15"/>
      <c r="EC698" s="15"/>
      <c r="ED698" s="15"/>
      <c r="EE698" s="15"/>
      <c r="EF698" s="15"/>
      <c r="EG698" s="15"/>
      <c r="EH698" s="15"/>
      <c r="EI698" s="15"/>
      <c r="EJ698" s="15"/>
      <c r="EK698" s="15"/>
      <c r="EL698" s="15"/>
      <c r="EM698" s="15"/>
      <c r="EN698" s="15"/>
      <c r="EO698" s="15"/>
      <c r="EP698" s="15"/>
      <c r="EQ698" s="15"/>
      <c r="ER698" s="15"/>
      <c r="ES698" s="15"/>
      <c r="ET698" s="15"/>
      <c r="EU698" s="15"/>
      <c r="EV698" s="15"/>
      <c r="EW698" s="15"/>
      <c r="EX698" s="15"/>
      <c r="EY698" s="15"/>
      <c r="EZ698" s="15"/>
      <c r="FA698" s="15"/>
      <c r="FB698" s="15"/>
      <c r="FC698" s="15"/>
      <c r="FD698" s="15"/>
      <c r="FE698" s="15"/>
      <c r="FF698" s="15"/>
      <c r="FG698" s="15"/>
      <c r="FH698" s="15"/>
      <c r="FI698" s="15"/>
      <c r="FJ698" s="15"/>
      <c r="FK698" s="15"/>
      <c r="FL698" s="15"/>
      <c r="FM698" s="15"/>
      <c r="FN698" s="15"/>
      <c r="FO698" s="15"/>
      <c r="FP698" s="15"/>
      <c r="FQ698" s="15"/>
      <c r="FR698" s="15"/>
      <c r="FS698" s="15"/>
      <c r="FT698" s="15"/>
      <c r="FU698" s="15"/>
      <c r="FV698" s="15"/>
      <c r="FW698" s="15"/>
      <c r="FX698" s="15"/>
      <c r="FY698" s="15"/>
      <c r="FZ698" s="15"/>
      <c r="GA698" s="15"/>
      <c r="GB698" s="15"/>
      <c r="GC698" s="15"/>
      <c r="GD698" s="15"/>
      <c r="GE698" s="15"/>
      <c r="GF698" s="15"/>
      <c r="GG698" s="15"/>
      <c r="GH698" s="15"/>
      <c r="GI698" s="15"/>
      <c r="GJ698" s="15"/>
      <c r="GK698" s="15"/>
      <c r="GL698" s="15"/>
      <c r="GM698" s="15"/>
      <c r="GN698" s="15"/>
      <c r="GO698" s="15"/>
      <c r="GP698" s="15"/>
      <c r="GQ698" s="15"/>
      <c r="GR698" s="15"/>
      <c r="GS698" s="15"/>
      <c r="GT698" s="15"/>
      <c r="GU698" s="15"/>
      <c r="GV698" s="15"/>
      <c r="GW698" s="15"/>
      <c r="GX698" s="15"/>
      <c r="GY698" s="15"/>
    </row>
    <row r="699" spans="1:207" s="14" customFormat="1" ht="25.15" customHeight="1" x14ac:dyDescent="0.25">
      <c r="A699" s="74" t="s">
        <v>1726</v>
      </c>
      <c r="B699" s="117" t="s">
        <v>476</v>
      </c>
      <c r="C699" s="76">
        <v>1962</v>
      </c>
      <c r="D699" s="76">
        <v>2009</v>
      </c>
      <c r="E699" s="76" t="s">
        <v>20</v>
      </c>
      <c r="F699" s="75">
        <v>2</v>
      </c>
      <c r="G699" s="75">
        <v>1</v>
      </c>
      <c r="H699" s="37">
        <v>293.7</v>
      </c>
      <c r="I699" s="37">
        <v>23.5</v>
      </c>
      <c r="J699" s="37">
        <v>270.2</v>
      </c>
      <c r="K699" s="37">
        <f t="shared" si="232"/>
        <v>1739990</v>
      </c>
      <c r="L699" s="45">
        <v>0</v>
      </c>
      <c r="M699" s="45">
        <v>0</v>
      </c>
      <c r="N699" s="45">
        <v>0</v>
      </c>
      <c r="O699" s="51">
        <v>1739990</v>
      </c>
      <c r="P699" s="45">
        <f t="shared" si="233"/>
        <v>5924.378617637045</v>
      </c>
      <c r="Q699" s="51">
        <v>9673</v>
      </c>
      <c r="R699" s="73" t="s">
        <v>95</v>
      </c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  <c r="FE699" s="2"/>
      <c r="FF699" s="2"/>
      <c r="FG699" s="2"/>
      <c r="FH699" s="2"/>
      <c r="FI699" s="2"/>
      <c r="FJ699" s="2"/>
      <c r="FK699" s="2"/>
      <c r="FL699" s="2"/>
      <c r="FM699" s="2"/>
      <c r="FN699" s="2"/>
      <c r="FO699" s="2"/>
      <c r="FP699" s="2"/>
      <c r="FQ699" s="2"/>
      <c r="FR699" s="2"/>
      <c r="FS699" s="2"/>
      <c r="FT699" s="2"/>
      <c r="FU699" s="2"/>
      <c r="FV699" s="2"/>
      <c r="FW699" s="2"/>
      <c r="FX699" s="2"/>
      <c r="FY699" s="2"/>
      <c r="FZ699" s="2"/>
      <c r="GA699" s="2"/>
      <c r="GB699" s="2"/>
      <c r="GC699" s="2"/>
      <c r="GD699" s="2"/>
      <c r="GE699" s="2"/>
      <c r="GF699" s="2"/>
      <c r="GG699" s="2"/>
      <c r="GH699" s="2"/>
      <c r="GI699" s="2"/>
      <c r="GJ699" s="2"/>
      <c r="GK699" s="2"/>
      <c r="GL699" s="2"/>
      <c r="GM699" s="2"/>
      <c r="GN699" s="2"/>
      <c r="GO699" s="2"/>
      <c r="GP699" s="2"/>
      <c r="GQ699" s="2"/>
      <c r="GR699" s="2"/>
      <c r="GS699" s="2"/>
      <c r="GT699" s="2"/>
      <c r="GU699" s="2"/>
      <c r="GV699" s="2"/>
      <c r="GW699" s="2"/>
      <c r="GX699" s="2"/>
      <c r="GY699" s="2"/>
    </row>
    <row r="700" spans="1:207" ht="25.15" customHeight="1" x14ac:dyDescent="0.25">
      <c r="A700" s="74" t="s">
        <v>1727</v>
      </c>
      <c r="B700" s="117" t="s">
        <v>514</v>
      </c>
      <c r="C700" s="76">
        <v>1962</v>
      </c>
      <c r="D700" s="76">
        <v>2012</v>
      </c>
      <c r="E700" s="76" t="s">
        <v>20</v>
      </c>
      <c r="F700" s="75">
        <v>2</v>
      </c>
      <c r="G700" s="75">
        <v>1</v>
      </c>
      <c r="H700" s="37">
        <v>294.39999999999998</v>
      </c>
      <c r="I700" s="37">
        <v>23.8</v>
      </c>
      <c r="J700" s="37">
        <v>270.60000000000002</v>
      </c>
      <c r="K700" s="37">
        <f t="shared" si="232"/>
        <v>3451620</v>
      </c>
      <c r="L700" s="45">
        <v>0</v>
      </c>
      <c r="M700" s="45">
        <v>0</v>
      </c>
      <c r="N700" s="45">
        <v>0</v>
      </c>
      <c r="O700" s="51">
        <v>3451620</v>
      </c>
      <c r="P700" s="45">
        <f t="shared" si="233"/>
        <v>11724.252717391306</v>
      </c>
      <c r="Q700" s="51">
        <v>9673</v>
      </c>
      <c r="R700" s="73" t="s">
        <v>97</v>
      </c>
    </row>
    <row r="701" spans="1:207" ht="25.15" customHeight="1" x14ac:dyDescent="0.25">
      <c r="A701" s="74" t="s">
        <v>1728</v>
      </c>
      <c r="B701" s="117" t="s">
        <v>515</v>
      </c>
      <c r="C701" s="76">
        <v>1962</v>
      </c>
      <c r="D701" s="76">
        <v>2011</v>
      </c>
      <c r="E701" s="76" t="s">
        <v>20</v>
      </c>
      <c r="F701" s="75">
        <v>2</v>
      </c>
      <c r="G701" s="75">
        <v>1</v>
      </c>
      <c r="H701" s="37">
        <v>294.3</v>
      </c>
      <c r="I701" s="37">
        <v>23.7</v>
      </c>
      <c r="J701" s="37">
        <v>270.60000000000002</v>
      </c>
      <c r="K701" s="37">
        <f t="shared" si="232"/>
        <v>3526993</v>
      </c>
      <c r="L701" s="45">
        <v>0</v>
      </c>
      <c r="M701" s="45">
        <v>0</v>
      </c>
      <c r="N701" s="45">
        <v>0</v>
      </c>
      <c r="O701" s="51">
        <v>3526993</v>
      </c>
      <c r="P701" s="45">
        <f t="shared" si="233"/>
        <v>11984.345905538567</v>
      </c>
      <c r="Q701" s="51">
        <v>9673</v>
      </c>
      <c r="R701" s="73" t="s">
        <v>97</v>
      </c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F701" s="14"/>
      <c r="AG701" s="14"/>
      <c r="AH701" s="14"/>
      <c r="AI701" s="14"/>
      <c r="AJ701" s="14"/>
      <c r="AK701" s="14"/>
      <c r="AL701" s="14"/>
      <c r="AM701" s="14"/>
      <c r="AN701" s="14"/>
      <c r="AO701" s="14"/>
      <c r="AP701" s="14"/>
      <c r="AQ701" s="14"/>
      <c r="AR701" s="14"/>
      <c r="AS701" s="14"/>
      <c r="AT701" s="14"/>
      <c r="AU701" s="14"/>
      <c r="AV701" s="14"/>
      <c r="AW701" s="14"/>
      <c r="AX701" s="14"/>
      <c r="AY701" s="14"/>
      <c r="AZ701" s="14"/>
      <c r="BA701" s="14"/>
      <c r="BB701" s="14"/>
      <c r="BC701" s="14"/>
      <c r="BD701" s="14"/>
      <c r="BE701" s="14"/>
      <c r="BF701" s="14"/>
      <c r="BG701" s="14"/>
      <c r="BH701" s="14"/>
      <c r="BI701" s="14"/>
      <c r="BJ701" s="14"/>
      <c r="BK701" s="14"/>
      <c r="BL701" s="14"/>
      <c r="BM701" s="14"/>
      <c r="BN701" s="14"/>
      <c r="BO701" s="14"/>
      <c r="BP701" s="14"/>
      <c r="BQ701" s="14"/>
      <c r="BR701" s="14"/>
      <c r="BS701" s="14"/>
      <c r="BT701" s="14"/>
      <c r="BU701" s="14"/>
      <c r="BV701" s="14"/>
      <c r="BW701" s="14"/>
      <c r="BX701" s="14"/>
      <c r="BY701" s="14"/>
      <c r="BZ701" s="14"/>
      <c r="CA701" s="14"/>
      <c r="CB701" s="14"/>
      <c r="CC701" s="14"/>
      <c r="CD701" s="14"/>
      <c r="CE701" s="14"/>
      <c r="CF701" s="14"/>
      <c r="CG701" s="14"/>
      <c r="CH701" s="14"/>
      <c r="CI701" s="14"/>
      <c r="CJ701" s="14"/>
      <c r="CK701" s="14"/>
      <c r="CL701" s="14"/>
      <c r="CM701" s="14"/>
      <c r="CN701" s="14"/>
      <c r="CO701" s="14"/>
      <c r="CP701" s="14"/>
      <c r="CQ701" s="14"/>
      <c r="CR701" s="14"/>
      <c r="CS701" s="14"/>
      <c r="CT701" s="14"/>
      <c r="CU701" s="14"/>
      <c r="CV701" s="14"/>
      <c r="CW701" s="14"/>
      <c r="CX701" s="14"/>
      <c r="CY701" s="14"/>
      <c r="CZ701" s="14"/>
      <c r="DA701" s="14"/>
      <c r="DB701" s="14"/>
      <c r="DC701" s="14"/>
      <c r="DD701" s="14"/>
      <c r="DE701" s="14"/>
      <c r="DF701" s="14"/>
      <c r="DG701" s="14"/>
      <c r="DH701" s="14"/>
      <c r="DI701" s="14"/>
      <c r="DJ701" s="14"/>
      <c r="DK701" s="14"/>
      <c r="DL701" s="14"/>
      <c r="DM701" s="14"/>
      <c r="DN701" s="14"/>
      <c r="DO701" s="14"/>
      <c r="DP701" s="14"/>
      <c r="DQ701" s="14"/>
      <c r="DR701" s="14"/>
      <c r="DS701" s="14"/>
      <c r="DT701" s="14"/>
      <c r="DU701" s="14"/>
      <c r="DV701" s="14"/>
      <c r="DW701" s="14"/>
      <c r="DX701" s="14"/>
      <c r="DY701" s="14"/>
      <c r="DZ701" s="14"/>
      <c r="EA701" s="14"/>
      <c r="EB701" s="14"/>
      <c r="EC701" s="14"/>
      <c r="ED701" s="14"/>
      <c r="EE701" s="14"/>
      <c r="EF701" s="14"/>
      <c r="EG701" s="14"/>
      <c r="EH701" s="14"/>
      <c r="EI701" s="14"/>
      <c r="EJ701" s="14"/>
      <c r="EK701" s="14"/>
      <c r="EL701" s="14"/>
      <c r="EM701" s="14"/>
      <c r="EN701" s="14"/>
      <c r="EO701" s="14"/>
      <c r="EP701" s="14"/>
      <c r="EQ701" s="14"/>
      <c r="ER701" s="14"/>
      <c r="ES701" s="14"/>
      <c r="ET701" s="14"/>
      <c r="EU701" s="14"/>
      <c r="EV701" s="14"/>
      <c r="EW701" s="14"/>
      <c r="EX701" s="14"/>
      <c r="EY701" s="14"/>
      <c r="EZ701" s="14"/>
      <c r="FA701" s="14"/>
      <c r="FB701" s="14"/>
      <c r="FC701" s="14"/>
      <c r="FD701" s="14"/>
      <c r="FE701" s="14"/>
      <c r="FF701" s="14"/>
      <c r="FG701" s="14"/>
      <c r="FH701" s="14"/>
      <c r="FI701" s="14"/>
      <c r="FJ701" s="14"/>
      <c r="FK701" s="14"/>
      <c r="FL701" s="14"/>
      <c r="FM701" s="14"/>
      <c r="FN701" s="14"/>
      <c r="FO701" s="14"/>
      <c r="FP701" s="14"/>
      <c r="FQ701" s="14"/>
      <c r="FR701" s="14"/>
      <c r="FS701" s="14"/>
      <c r="FT701" s="14"/>
      <c r="FU701" s="14"/>
      <c r="FV701" s="14"/>
      <c r="FW701" s="14"/>
      <c r="FX701" s="14"/>
      <c r="FY701" s="14"/>
      <c r="FZ701" s="14"/>
      <c r="GA701" s="14"/>
      <c r="GB701" s="14"/>
      <c r="GC701" s="14"/>
      <c r="GD701" s="14"/>
      <c r="GE701" s="14"/>
      <c r="GF701" s="14"/>
      <c r="GG701" s="14"/>
      <c r="GH701" s="14"/>
      <c r="GI701" s="14"/>
      <c r="GJ701" s="14"/>
      <c r="GK701" s="14"/>
      <c r="GL701" s="14"/>
      <c r="GM701" s="14"/>
      <c r="GN701" s="14"/>
      <c r="GO701" s="14"/>
      <c r="GP701" s="14"/>
      <c r="GQ701" s="14"/>
      <c r="GR701" s="14"/>
      <c r="GS701" s="14"/>
      <c r="GT701" s="14"/>
      <c r="GU701" s="14"/>
      <c r="GV701" s="14"/>
      <c r="GW701" s="14"/>
      <c r="GX701" s="14"/>
      <c r="GY701" s="14"/>
    </row>
    <row r="702" spans="1:207" s="15" customFormat="1" ht="34.9" customHeight="1" x14ac:dyDescent="0.25">
      <c r="A702" s="167" t="s">
        <v>2408</v>
      </c>
      <c r="B702" s="167"/>
      <c r="C702" s="167"/>
      <c r="D702" s="167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58"/>
      <c r="T702" s="16"/>
      <c r="U702" s="16"/>
    </row>
    <row r="703" spans="1:207" s="15" customFormat="1" ht="34.9" customHeight="1" x14ac:dyDescent="0.25">
      <c r="A703" s="166" t="s">
        <v>962</v>
      </c>
      <c r="B703" s="166"/>
      <c r="C703" s="148" t="s">
        <v>21</v>
      </c>
      <c r="D703" s="148" t="s">
        <v>21</v>
      </c>
      <c r="E703" s="148" t="s">
        <v>21</v>
      </c>
      <c r="F703" s="106" t="s">
        <v>21</v>
      </c>
      <c r="G703" s="106" t="s">
        <v>21</v>
      </c>
      <c r="H703" s="107">
        <f t="shared" ref="H703:O703" si="234">SUM(H705:H776)</f>
        <v>736298.84000000043</v>
      </c>
      <c r="I703" s="107">
        <f t="shared" si="234"/>
        <v>62436.42</v>
      </c>
      <c r="J703" s="107">
        <f t="shared" si="234"/>
        <v>638013.64000000013</v>
      </c>
      <c r="K703" s="107">
        <f t="shared" si="234"/>
        <v>2108180490.0500002</v>
      </c>
      <c r="L703" s="107">
        <f t="shared" si="234"/>
        <v>0</v>
      </c>
      <c r="M703" s="107">
        <f t="shared" si="234"/>
        <v>0</v>
      </c>
      <c r="N703" s="107">
        <f t="shared" si="234"/>
        <v>0</v>
      </c>
      <c r="O703" s="107">
        <f t="shared" si="234"/>
        <v>2108180490.0500002</v>
      </c>
      <c r="P703" s="34">
        <f>K703/H703</f>
        <v>2863.2131079413339</v>
      </c>
      <c r="Q703" s="108" t="s">
        <v>21</v>
      </c>
      <c r="R703" s="109" t="s">
        <v>21</v>
      </c>
      <c r="S703" s="58"/>
      <c r="T703" s="16"/>
      <c r="U703" s="16"/>
    </row>
    <row r="704" spans="1:207" s="14" customFormat="1" ht="25.15" customHeight="1" x14ac:dyDescent="0.25">
      <c r="A704" s="74" t="s">
        <v>1729</v>
      </c>
      <c r="B704" s="117" t="s">
        <v>463</v>
      </c>
      <c r="C704" s="76">
        <v>1966</v>
      </c>
      <c r="D704" s="156" t="s">
        <v>239</v>
      </c>
      <c r="E704" s="76" t="s">
        <v>20</v>
      </c>
      <c r="F704" s="75">
        <v>2</v>
      </c>
      <c r="G704" s="75">
        <v>2</v>
      </c>
      <c r="H704" s="37">
        <v>589.29999999999995</v>
      </c>
      <c r="I704" s="37">
        <v>156.19999999999999</v>
      </c>
      <c r="J704" s="37">
        <v>433.09999999999997</v>
      </c>
      <c r="K704" s="37">
        <f t="shared" ref="K704:K707" si="235">SUM(L704:O704)</f>
        <v>5785310</v>
      </c>
      <c r="L704" s="45">
        <v>0</v>
      </c>
      <c r="M704" s="45">
        <v>0</v>
      </c>
      <c r="N704" s="45">
        <v>0</v>
      </c>
      <c r="O704" s="51">
        <v>5785310</v>
      </c>
      <c r="P704" s="45">
        <f t="shared" ref="P704:P707" si="236">K704/H704</f>
        <v>9817.2577634481604</v>
      </c>
      <c r="Q704" s="51">
        <v>9673</v>
      </c>
      <c r="R704" s="73" t="s">
        <v>95</v>
      </c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  <c r="FE704" s="2"/>
      <c r="FF704" s="2"/>
      <c r="FG704" s="2"/>
      <c r="FH704" s="2"/>
      <c r="FI704" s="2"/>
      <c r="FJ704" s="2"/>
      <c r="FK704" s="2"/>
      <c r="FL704" s="2"/>
      <c r="FM704" s="2"/>
      <c r="FN704" s="2"/>
      <c r="FO704" s="2"/>
      <c r="FP704" s="2"/>
      <c r="FQ704" s="2"/>
      <c r="FR704" s="2"/>
      <c r="FS704" s="2"/>
      <c r="FT704" s="2"/>
      <c r="FU704" s="2"/>
      <c r="FV704" s="2"/>
      <c r="FW704" s="2"/>
      <c r="FX704" s="2"/>
      <c r="FY704" s="2"/>
      <c r="FZ704" s="2"/>
      <c r="GA704" s="2"/>
      <c r="GB704" s="2"/>
      <c r="GC704" s="2"/>
      <c r="GD704" s="2"/>
      <c r="GE704" s="2"/>
      <c r="GF704" s="2"/>
      <c r="GG704" s="2"/>
      <c r="GH704" s="2"/>
      <c r="GI704" s="2"/>
      <c r="GJ704" s="2"/>
      <c r="GK704" s="2"/>
      <c r="GL704" s="2"/>
      <c r="GM704" s="2"/>
      <c r="GN704" s="2"/>
      <c r="GO704" s="2"/>
      <c r="GP704" s="2"/>
      <c r="GQ704" s="2"/>
      <c r="GR704" s="2"/>
      <c r="GS704" s="2"/>
      <c r="GT704" s="2"/>
      <c r="GU704" s="2"/>
      <c r="GV704" s="2"/>
      <c r="GW704" s="2"/>
      <c r="GX704" s="2"/>
      <c r="GY704" s="2"/>
    </row>
    <row r="705" spans="1:207" s="14" customFormat="1" ht="25.15" customHeight="1" x14ac:dyDescent="0.25">
      <c r="A705" s="74" t="s">
        <v>1730</v>
      </c>
      <c r="B705" s="117" t="s">
        <v>464</v>
      </c>
      <c r="C705" s="76">
        <v>1966</v>
      </c>
      <c r="D705" s="156" t="s">
        <v>239</v>
      </c>
      <c r="E705" s="76" t="s">
        <v>20</v>
      </c>
      <c r="F705" s="75">
        <v>2</v>
      </c>
      <c r="G705" s="75">
        <v>2</v>
      </c>
      <c r="H705" s="37">
        <v>401.9</v>
      </c>
      <c r="I705" s="37">
        <v>160.30000000000001</v>
      </c>
      <c r="J705" s="37">
        <v>241.59999999999997</v>
      </c>
      <c r="K705" s="37">
        <f t="shared" si="235"/>
        <v>4016930</v>
      </c>
      <c r="L705" s="45">
        <v>0</v>
      </c>
      <c r="M705" s="45">
        <v>0</v>
      </c>
      <c r="N705" s="45">
        <v>0</v>
      </c>
      <c r="O705" s="51">
        <v>4016930</v>
      </c>
      <c r="P705" s="45">
        <f t="shared" si="236"/>
        <v>9994.8494650410557</v>
      </c>
      <c r="Q705" s="51">
        <v>9673</v>
      </c>
      <c r="R705" s="73" t="s">
        <v>95</v>
      </c>
      <c r="S705" s="18"/>
      <c r="T705" s="18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  <c r="FE705" s="2"/>
      <c r="FF705" s="2"/>
      <c r="FG705" s="2"/>
      <c r="FH705" s="2"/>
      <c r="FI705" s="2"/>
      <c r="FJ705" s="2"/>
      <c r="FK705" s="2"/>
      <c r="FL705" s="2"/>
      <c r="FM705" s="2"/>
      <c r="FN705" s="2"/>
      <c r="FO705" s="2"/>
      <c r="FP705" s="2"/>
      <c r="FQ705" s="2"/>
      <c r="FR705" s="2"/>
      <c r="FS705" s="2"/>
      <c r="FT705" s="2"/>
      <c r="FU705" s="2"/>
      <c r="FV705" s="2"/>
      <c r="FW705" s="2"/>
      <c r="FX705" s="2"/>
      <c r="FY705" s="2"/>
      <c r="FZ705" s="2"/>
      <c r="GA705" s="2"/>
      <c r="GB705" s="2"/>
      <c r="GC705" s="2"/>
      <c r="GD705" s="2"/>
      <c r="GE705" s="2"/>
      <c r="GF705" s="2"/>
      <c r="GG705" s="2"/>
      <c r="GH705" s="2"/>
      <c r="GI705" s="2"/>
      <c r="GJ705" s="2"/>
      <c r="GK705" s="2"/>
      <c r="GL705" s="2"/>
      <c r="GM705" s="2"/>
      <c r="GN705" s="2"/>
      <c r="GO705" s="2"/>
      <c r="GP705" s="2"/>
      <c r="GQ705" s="2"/>
      <c r="GR705" s="2"/>
      <c r="GS705" s="2"/>
      <c r="GT705" s="2"/>
      <c r="GU705" s="2"/>
      <c r="GV705" s="2"/>
      <c r="GW705" s="2"/>
      <c r="GX705" s="2"/>
      <c r="GY705" s="2"/>
    </row>
    <row r="706" spans="1:207" s="14" customFormat="1" ht="25.15" customHeight="1" x14ac:dyDescent="0.25">
      <c r="A706" s="74" t="s">
        <v>1731</v>
      </c>
      <c r="B706" s="117" t="s">
        <v>492</v>
      </c>
      <c r="C706" s="76">
        <v>1964</v>
      </c>
      <c r="D706" s="156" t="s">
        <v>239</v>
      </c>
      <c r="E706" s="76" t="s">
        <v>20</v>
      </c>
      <c r="F706" s="75">
        <v>2</v>
      </c>
      <c r="G706" s="75">
        <v>2</v>
      </c>
      <c r="H706" s="37">
        <v>401.9</v>
      </c>
      <c r="I706" s="37">
        <v>160.30000000000001</v>
      </c>
      <c r="J706" s="37">
        <v>241.59999999999997</v>
      </c>
      <c r="K706" s="37">
        <f t="shared" si="235"/>
        <v>4017000</v>
      </c>
      <c r="L706" s="45">
        <v>0</v>
      </c>
      <c r="M706" s="45">
        <v>0</v>
      </c>
      <c r="N706" s="45">
        <v>0</v>
      </c>
      <c r="O706" s="51">
        <v>4017000</v>
      </c>
      <c r="P706" s="45">
        <f t="shared" si="236"/>
        <v>9995.0236377208275</v>
      </c>
      <c r="Q706" s="51">
        <v>9673</v>
      </c>
      <c r="R706" s="73" t="s">
        <v>96</v>
      </c>
      <c r="S706" s="18"/>
      <c r="T706" s="18"/>
    </row>
    <row r="707" spans="1:207" s="14" customFormat="1" ht="25.15" customHeight="1" x14ac:dyDescent="0.25">
      <c r="A707" s="74" t="s">
        <v>1732</v>
      </c>
      <c r="B707" s="117" t="s">
        <v>493</v>
      </c>
      <c r="C707" s="76">
        <v>1964</v>
      </c>
      <c r="D707" s="156" t="s">
        <v>239</v>
      </c>
      <c r="E707" s="76" t="s">
        <v>20</v>
      </c>
      <c r="F707" s="75">
        <v>2</v>
      </c>
      <c r="G707" s="75">
        <v>2</v>
      </c>
      <c r="H707" s="37">
        <v>554.79999999999995</v>
      </c>
      <c r="I707" s="37">
        <v>204.7</v>
      </c>
      <c r="J707" s="37">
        <v>350.09999999999997</v>
      </c>
      <c r="K707" s="37">
        <f t="shared" si="235"/>
        <v>5334100</v>
      </c>
      <c r="L707" s="45">
        <v>0</v>
      </c>
      <c r="M707" s="45">
        <v>0</v>
      </c>
      <c r="N707" s="45">
        <v>0</v>
      </c>
      <c r="O707" s="51">
        <v>5334100</v>
      </c>
      <c r="P707" s="45">
        <f t="shared" si="236"/>
        <v>9614.4556596971888</v>
      </c>
      <c r="Q707" s="51">
        <v>9673</v>
      </c>
      <c r="R707" s="73" t="s">
        <v>96</v>
      </c>
      <c r="S707" s="18"/>
      <c r="T707" s="18"/>
    </row>
    <row r="708" spans="1:207" s="15" customFormat="1" ht="34.9" customHeight="1" x14ac:dyDescent="0.25">
      <c r="A708" s="167" t="s">
        <v>2409</v>
      </c>
      <c r="B708" s="167"/>
      <c r="C708" s="167"/>
      <c r="D708" s="167"/>
      <c r="E708" s="167"/>
      <c r="F708" s="167"/>
      <c r="G708" s="167"/>
      <c r="H708" s="167"/>
      <c r="I708" s="167"/>
      <c r="J708" s="167"/>
      <c r="K708" s="167"/>
      <c r="L708" s="167"/>
      <c r="M708" s="167"/>
      <c r="N708" s="167"/>
      <c r="O708" s="167"/>
      <c r="P708" s="167"/>
      <c r="Q708" s="167"/>
      <c r="R708" s="167"/>
      <c r="S708" s="58"/>
      <c r="T708" s="16"/>
      <c r="U708" s="16"/>
    </row>
    <row r="709" spans="1:207" s="15" customFormat="1" ht="34.9" customHeight="1" x14ac:dyDescent="0.25">
      <c r="A709" s="166" t="s">
        <v>54</v>
      </c>
      <c r="B709" s="166"/>
      <c r="C709" s="148" t="s">
        <v>21</v>
      </c>
      <c r="D709" s="148" t="s">
        <v>21</v>
      </c>
      <c r="E709" s="148" t="s">
        <v>21</v>
      </c>
      <c r="F709" s="106" t="s">
        <v>21</v>
      </c>
      <c r="G709" s="106" t="s">
        <v>21</v>
      </c>
      <c r="H709" s="107">
        <f>SUM(H710:H716)</f>
        <v>3544</v>
      </c>
      <c r="I709" s="107">
        <f t="shared" ref="I709:O709" si="237">SUM(I710:I716)</f>
        <v>1069</v>
      </c>
      <c r="J709" s="107">
        <f t="shared" si="237"/>
        <v>2475</v>
      </c>
      <c r="K709" s="107">
        <f t="shared" si="237"/>
        <v>38853420</v>
      </c>
      <c r="L709" s="107">
        <f t="shared" si="237"/>
        <v>0</v>
      </c>
      <c r="M709" s="107">
        <f t="shared" si="237"/>
        <v>0</v>
      </c>
      <c r="N709" s="107">
        <f t="shared" si="237"/>
        <v>0</v>
      </c>
      <c r="O709" s="107">
        <f t="shared" si="237"/>
        <v>38853420</v>
      </c>
      <c r="P709" s="34">
        <f>K709/H709</f>
        <v>10963.154627539503</v>
      </c>
      <c r="Q709" s="108" t="s">
        <v>21</v>
      </c>
      <c r="R709" s="109" t="s">
        <v>21</v>
      </c>
      <c r="S709" s="58"/>
      <c r="T709" s="16"/>
      <c r="U709" s="16"/>
    </row>
    <row r="710" spans="1:207" s="14" customFormat="1" ht="25.15" customHeight="1" x14ac:dyDescent="0.25">
      <c r="A710" s="73" t="s">
        <v>1733</v>
      </c>
      <c r="B710" s="117" t="s">
        <v>466</v>
      </c>
      <c r="C710" s="76">
        <v>1965</v>
      </c>
      <c r="D710" s="156" t="s">
        <v>239</v>
      </c>
      <c r="E710" s="76" t="s">
        <v>20</v>
      </c>
      <c r="F710" s="75">
        <v>2</v>
      </c>
      <c r="G710" s="75">
        <v>2</v>
      </c>
      <c r="H710" s="81">
        <v>522</v>
      </c>
      <c r="I710" s="81">
        <v>326</v>
      </c>
      <c r="J710" s="81">
        <v>196</v>
      </c>
      <c r="K710" s="81">
        <f t="shared" ref="K710:K716" si="238">SUM(L710:O710)</f>
        <v>4853800</v>
      </c>
      <c r="L710" s="65">
        <v>0</v>
      </c>
      <c r="M710" s="65">
        <v>0</v>
      </c>
      <c r="N710" s="65">
        <v>0</v>
      </c>
      <c r="O710" s="54">
        <v>4853800</v>
      </c>
      <c r="P710" s="65">
        <f t="shared" ref="P710:P716" si="239">K710/H710</f>
        <v>9298.4674329501922</v>
      </c>
      <c r="Q710" s="54">
        <v>9673</v>
      </c>
      <c r="R710" s="73" t="s">
        <v>95</v>
      </c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  <c r="FE710" s="2"/>
      <c r="FF710" s="2"/>
      <c r="FG710" s="2"/>
      <c r="FH710" s="2"/>
      <c r="FI710" s="2"/>
      <c r="FJ710" s="2"/>
      <c r="FK710" s="2"/>
      <c r="FL710" s="2"/>
      <c r="FM710" s="2"/>
      <c r="FN710" s="2"/>
      <c r="FO710" s="2"/>
      <c r="FP710" s="2"/>
      <c r="FQ710" s="2"/>
      <c r="FR710" s="2"/>
      <c r="FS710" s="2"/>
      <c r="FT710" s="2"/>
      <c r="FU710" s="2"/>
      <c r="FV710" s="2"/>
      <c r="FW710" s="2"/>
      <c r="FX710" s="2"/>
      <c r="FY710" s="2"/>
      <c r="FZ710" s="2"/>
      <c r="GA710" s="2"/>
      <c r="GB710" s="2"/>
      <c r="GC710" s="2"/>
      <c r="GD710" s="2"/>
      <c r="GE710" s="2"/>
      <c r="GF710" s="2"/>
      <c r="GG710" s="2"/>
      <c r="GH710" s="2"/>
      <c r="GI710" s="2"/>
      <c r="GJ710" s="2"/>
      <c r="GK710" s="2"/>
      <c r="GL710" s="2"/>
      <c r="GM710" s="2"/>
      <c r="GN710" s="2"/>
      <c r="GO710" s="2"/>
      <c r="GP710" s="2"/>
      <c r="GQ710" s="2"/>
      <c r="GR710" s="2"/>
      <c r="GS710" s="2"/>
      <c r="GT710" s="2"/>
      <c r="GU710" s="2"/>
      <c r="GV710" s="2"/>
      <c r="GW710" s="2"/>
      <c r="GX710" s="2"/>
      <c r="GY710" s="2"/>
    </row>
    <row r="711" spans="1:207" s="14" customFormat="1" ht="25.15" customHeight="1" x14ac:dyDescent="0.25">
      <c r="A711" s="73" t="s">
        <v>1734</v>
      </c>
      <c r="B711" s="117" t="s">
        <v>467</v>
      </c>
      <c r="C711" s="76">
        <v>1966</v>
      </c>
      <c r="D711" s="156" t="s">
        <v>239</v>
      </c>
      <c r="E711" s="76" t="s">
        <v>20</v>
      </c>
      <c r="F711" s="75">
        <v>2</v>
      </c>
      <c r="G711" s="75">
        <v>2</v>
      </c>
      <c r="H711" s="81">
        <v>660</v>
      </c>
      <c r="I711" s="81">
        <v>212</v>
      </c>
      <c r="J711" s="81">
        <v>448</v>
      </c>
      <c r="K711" s="81">
        <f t="shared" si="238"/>
        <v>6864400</v>
      </c>
      <c r="L711" s="65">
        <v>0</v>
      </c>
      <c r="M711" s="65">
        <v>0</v>
      </c>
      <c r="N711" s="65">
        <v>0</v>
      </c>
      <c r="O711" s="54">
        <v>6864400</v>
      </c>
      <c r="P711" s="65">
        <f t="shared" si="239"/>
        <v>10400.60606060606</v>
      </c>
      <c r="Q711" s="54">
        <v>9673</v>
      </c>
      <c r="R711" s="73" t="s">
        <v>95</v>
      </c>
      <c r="S711" s="18"/>
      <c r="T711" s="18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  <c r="FE711" s="2"/>
      <c r="FF711" s="2"/>
      <c r="FG711" s="2"/>
      <c r="FH711" s="2"/>
      <c r="FI711" s="2"/>
      <c r="FJ711" s="2"/>
      <c r="FK711" s="2"/>
      <c r="FL711" s="2"/>
      <c r="FM711" s="2"/>
      <c r="FN711" s="2"/>
      <c r="FO711" s="2"/>
      <c r="FP711" s="2"/>
      <c r="FQ711" s="2"/>
      <c r="FR711" s="2"/>
      <c r="FS711" s="2"/>
      <c r="FT711" s="2"/>
      <c r="FU711" s="2"/>
      <c r="FV711" s="2"/>
      <c r="FW711" s="2"/>
      <c r="FX711" s="2"/>
      <c r="FY711" s="2"/>
      <c r="FZ711" s="2"/>
      <c r="GA711" s="2"/>
      <c r="GB711" s="2"/>
      <c r="GC711" s="2"/>
      <c r="GD711" s="2"/>
      <c r="GE711" s="2"/>
      <c r="GF711" s="2"/>
      <c r="GG711" s="2"/>
      <c r="GH711" s="2"/>
      <c r="GI711" s="2"/>
      <c r="GJ711" s="2"/>
      <c r="GK711" s="2"/>
      <c r="GL711" s="2"/>
      <c r="GM711" s="2"/>
      <c r="GN711" s="2"/>
      <c r="GO711" s="2"/>
      <c r="GP711" s="2"/>
      <c r="GQ711" s="2"/>
      <c r="GR711" s="2"/>
      <c r="GS711" s="2"/>
      <c r="GT711" s="2"/>
      <c r="GU711" s="2"/>
      <c r="GV711" s="2"/>
      <c r="GW711" s="2"/>
      <c r="GX711" s="2"/>
      <c r="GY711" s="2"/>
    </row>
    <row r="712" spans="1:207" s="14" customFormat="1" ht="25.15" customHeight="1" x14ac:dyDescent="0.25">
      <c r="A712" s="73" t="s">
        <v>1735</v>
      </c>
      <c r="B712" s="117" t="s">
        <v>468</v>
      </c>
      <c r="C712" s="76">
        <v>1962</v>
      </c>
      <c r="D712" s="156" t="s">
        <v>239</v>
      </c>
      <c r="E712" s="76" t="s">
        <v>20</v>
      </c>
      <c r="F712" s="75">
        <v>2</v>
      </c>
      <c r="G712" s="75">
        <v>2</v>
      </c>
      <c r="H712" s="81">
        <v>472</v>
      </c>
      <c r="I712" s="81">
        <v>100.19999999999999</v>
      </c>
      <c r="J712" s="81">
        <v>371.8</v>
      </c>
      <c r="K712" s="81">
        <f t="shared" si="238"/>
        <v>5467840</v>
      </c>
      <c r="L712" s="65">
        <v>0</v>
      </c>
      <c r="M712" s="65">
        <v>0</v>
      </c>
      <c r="N712" s="65">
        <v>0</v>
      </c>
      <c r="O712" s="54">
        <v>5467840</v>
      </c>
      <c r="P712" s="65">
        <f t="shared" si="239"/>
        <v>11584.406779661016</v>
      </c>
      <c r="Q712" s="54">
        <v>9673</v>
      </c>
      <c r="R712" s="73" t="s">
        <v>96</v>
      </c>
      <c r="S712" s="18"/>
      <c r="T712" s="18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  <c r="FE712" s="2"/>
      <c r="FF712" s="2"/>
      <c r="FG712" s="2"/>
      <c r="FH712" s="2"/>
      <c r="FI712" s="2"/>
      <c r="FJ712" s="2"/>
      <c r="FK712" s="2"/>
      <c r="FL712" s="2"/>
      <c r="FM712" s="2"/>
      <c r="FN712" s="2"/>
      <c r="FO712" s="2"/>
      <c r="FP712" s="2"/>
      <c r="FQ712" s="2"/>
      <c r="FR712" s="2"/>
      <c r="FS712" s="2"/>
      <c r="FT712" s="2"/>
      <c r="FU712" s="2"/>
      <c r="FV712" s="2"/>
      <c r="FW712" s="2"/>
      <c r="FX712" s="2"/>
      <c r="FY712" s="2"/>
      <c r="FZ712" s="2"/>
      <c r="GA712" s="2"/>
      <c r="GB712" s="2"/>
      <c r="GC712" s="2"/>
      <c r="GD712" s="2"/>
      <c r="GE712" s="2"/>
      <c r="GF712" s="2"/>
      <c r="GG712" s="2"/>
      <c r="GH712" s="2"/>
      <c r="GI712" s="2"/>
      <c r="GJ712" s="2"/>
      <c r="GK712" s="2"/>
      <c r="GL712" s="2"/>
      <c r="GM712" s="2"/>
      <c r="GN712" s="2"/>
      <c r="GO712" s="2"/>
      <c r="GP712" s="2"/>
      <c r="GQ712" s="2"/>
      <c r="GR712" s="2"/>
      <c r="GS712" s="2"/>
      <c r="GT712" s="2"/>
      <c r="GU712" s="2"/>
      <c r="GV712" s="2"/>
      <c r="GW712" s="2"/>
      <c r="GX712" s="2"/>
      <c r="GY712" s="2"/>
    </row>
    <row r="713" spans="1:207" s="14" customFormat="1" ht="25.15" customHeight="1" x14ac:dyDescent="0.25">
      <c r="A713" s="73" t="s">
        <v>1736</v>
      </c>
      <c r="B713" s="117" t="s">
        <v>469</v>
      </c>
      <c r="C713" s="76">
        <v>1965</v>
      </c>
      <c r="D713" s="156" t="s">
        <v>239</v>
      </c>
      <c r="E713" s="76" t="s">
        <v>20</v>
      </c>
      <c r="F713" s="75">
        <v>2</v>
      </c>
      <c r="G713" s="75">
        <v>2</v>
      </c>
      <c r="H713" s="81">
        <v>472</v>
      </c>
      <c r="I713" s="81">
        <v>88.600000000000023</v>
      </c>
      <c r="J713" s="81">
        <v>383.4</v>
      </c>
      <c r="K713" s="81">
        <f t="shared" si="238"/>
        <v>5436200</v>
      </c>
      <c r="L713" s="65">
        <v>0</v>
      </c>
      <c r="M713" s="65">
        <v>0</v>
      </c>
      <c r="N713" s="65">
        <v>0</v>
      </c>
      <c r="O713" s="54">
        <v>5436200</v>
      </c>
      <c r="P713" s="65">
        <f t="shared" si="239"/>
        <v>11517.372881355932</v>
      </c>
      <c r="Q713" s="54">
        <v>9673</v>
      </c>
      <c r="R713" s="73" t="s">
        <v>96</v>
      </c>
      <c r="S713" s="18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  <c r="FE713" s="2"/>
      <c r="FF713" s="2"/>
      <c r="FG713" s="2"/>
      <c r="FH713" s="2"/>
      <c r="FI713" s="2"/>
      <c r="FJ713" s="2"/>
      <c r="FK713" s="2"/>
      <c r="FL713" s="2"/>
      <c r="FM713" s="2"/>
      <c r="FN713" s="2"/>
      <c r="FO713" s="2"/>
      <c r="FP713" s="2"/>
      <c r="FQ713" s="2"/>
      <c r="FR713" s="2"/>
      <c r="FS713" s="2"/>
      <c r="FT713" s="2"/>
      <c r="FU713" s="2"/>
      <c r="FV713" s="2"/>
      <c r="FW713" s="2"/>
      <c r="FX713" s="2"/>
      <c r="FY713" s="2"/>
      <c r="FZ713" s="2"/>
      <c r="GA713" s="2"/>
      <c r="GB713" s="2"/>
      <c r="GC713" s="2"/>
      <c r="GD713" s="2"/>
      <c r="GE713" s="2"/>
      <c r="GF713" s="2"/>
      <c r="GG713" s="2"/>
      <c r="GH713" s="2"/>
      <c r="GI713" s="2"/>
      <c r="GJ713" s="2"/>
      <c r="GK713" s="2"/>
      <c r="GL713" s="2"/>
      <c r="GM713" s="2"/>
      <c r="GN713" s="2"/>
      <c r="GO713" s="2"/>
      <c r="GP713" s="2"/>
      <c r="GQ713" s="2"/>
      <c r="GR713" s="2"/>
      <c r="GS713" s="2"/>
      <c r="GT713" s="2"/>
      <c r="GU713" s="2"/>
      <c r="GV713" s="2"/>
      <c r="GW713" s="2"/>
      <c r="GX713" s="2"/>
      <c r="GY713" s="2"/>
    </row>
    <row r="714" spans="1:207" s="14" customFormat="1" ht="25.15" customHeight="1" x14ac:dyDescent="0.25">
      <c r="A714" s="73" t="s">
        <v>1737</v>
      </c>
      <c r="B714" s="117" t="s">
        <v>470</v>
      </c>
      <c r="C714" s="76">
        <v>1963</v>
      </c>
      <c r="D714" s="156" t="s">
        <v>239</v>
      </c>
      <c r="E714" s="76" t="s">
        <v>20</v>
      </c>
      <c r="F714" s="75">
        <v>2</v>
      </c>
      <c r="G714" s="75">
        <v>2</v>
      </c>
      <c r="H714" s="81">
        <v>474</v>
      </c>
      <c r="I714" s="81">
        <v>90.300000000000011</v>
      </c>
      <c r="J714" s="81">
        <v>383.7</v>
      </c>
      <c r="K714" s="81">
        <f t="shared" si="238"/>
        <v>5436340</v>
      </c>
      <c r="L714" s="65">
        <v>0</v>
      </c>
      <c r="M714" s="65">
        <v>0</v>
      </c>
      <c r="N714" s="65">
        <v>0</v>
      </c>
      <c r="O714" s="54">
        <v>5436340</v>
      </c>
      <c r="P714" s="65">
        <f t="shared" si="239"/>
        <v>11469.071729957806</v>
      </c>
      <c r="Q714" s="54">
        <v>9673</v>
      </c>
      <c r="R714" s="73" t="s">
        <v>97</v>
      </c>
      <c r="S714" s="18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  <c r="FE714" s="2"/>
      <c r="FF714" s="2"/>
      <c r="FG714" s="2"/>
      <c r="FH714" s="2"/>
      <c r="FI714" s="2"/>
      <c r="FJ714" s="2"/>
      <c r="FK714" s="2"/>
      <c r="FL714" s="2"/>
      <c r="FM714" s="2"/>
      <c r="FN714" s="2"/>
      <c r="FO714" s="2"/>
      <c r="FP714" s="2"/>
      <c r="FQ714" s="2"/>
      <c r="FR714" s="2"/>
      <c r="FS714" s="2"/>
      <c r="FT714" s="2"/>
      <c r="FU714" s="2"/>
      <c r="FV714" s="2"/>
      <c r="FW714" s="2"/>
      <c r="FX714" s="2"/>
      <c r="FY714" s="2"/>
      <c r="FZ714" s="2"/>
      <c r="GA714" s="2"/>
      <c r="GB714" s="2"/>
      <c r="GC714" s="2"/>
      <c r="GD714" s="2"/>
      <c r="GE714" s="2"/>
      <c r="GF714" s="2"/>
      <c r="GG714" s="2"/>
      <c r="GH714" s="2"/>
      <c r="GI714" s="2"/>
      <c r="GJ714" s="2"/>
      <c r="GK714" s="2"/>
      <c r="GL714" s="2"/>
      <c r="GM714" s="2"/>
      <c r="GN714" s="2"/>
      <c r="GO714" s="2"/>
      <c r="GP714" s="2"/>
      <c r="GQ714" s="2"/>
      <c r="GR714" s="2"/>
      <c r="GS714" s="2"/>
      <c r="GT714" s="2"/>
      <c r="GU714" s="2"/>
      <c r="GV714" s="2"/>
      <c r="GW714" s="2"/>
      <c r="GX714" s="2"/>
      <c r="GY714" s="2"/>
    </row>
    <row r="715" spans="1:207" s="14" customFormat="1" ht="25.15" customHeight="1" x14ac:dyDescent="0.25">
      <c r="A715" s="73" t="s">
        <v>1738</v>
      </c>
      <c r="B715" s="117" t="s">
        <v>471</v>
      </c>
      <c r="C715" s="76">
        <v>1964</v>
      </c>
      <c r="D715" s="156" t="s">
        <v>239</v>
      </c>
      <c r="E715" s="76" t="s">
        <v>20</v>
      </c>
      <c r="F715" s="75">
        <v>2</v>
      </c>
      <c r="G715" s="75">
        <v>2</v>
      </c>
      <c r="H715" s="81">
        <v>472</v>
      </c>
      <c r="I715" s="81">
        <v>97.300000000000011</v>
      </c>
      <c r="J715" s="81">
        <v>374.7</v>
      </c>
      <c r="K715" s="81">
        <f t="shared" si="238"/>
        <v>5398050</v>
      </c>
      <c r="L715" s="65">
        <v>0</v>
      </c>
      <c r="M715" s="65">
        <v>0</v>
      </c>
      <c r="N715" s="65">
        <v>0</v>
      </c>
      <c r="O715" s="54">
        <v>5398050</v>
      </c>
      <c r="P715" s="65">
        <f t="shared" si="239"/>
        <v>11436.546610169491</v>
      </c>
      <c r="Q715" s="54">
        <v>9673</v>
      </c>
      <c r="R715" s="73" t="s">
        <v>97</v>
      </c>
      <c r="S715" s="18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  <c r="FE715" s="2"/>
      <c r="FF715" s="2"/>
      <c r="FG715" s="2"/>
      <c r="FH715" s="2"/>
      <c r="FI715" s="2"/>
      <c r="FJ715" s="2"/>
      <c r="FK715" s="2"/>
      <c r="FL715" s="2"/>
      <c r="FM715" s="2"/>
      <c r="FN715" s="2"/>
      <c r="FO715" s="2"/>
      <c r="FP715" s="2"/>
      <c r="FQ715" s="2"/>
      <c r="FR715" s="2"/>
      <c r="FS715" s="2"/>
      <c r="FT715" s="2"/>
      <c r="FU715" s="2"/>
      <c r="FV715" s="2"/>
      <c r="FW715" s="2"/>
      <c r="FX715" s="2"/>
      <c r="FY715" s="2"/>
      <c r="FZ715" s="2"/>
      <c r="GA715" s="2"/>
      <c r="GB715" s="2"/>
      <c r="GC715" s="2"/>
      <c r="GD715" s="2"/>
      <c r="GE715" s="2"/>
      <c r="GF715" s="2"/>
      <c r="GG715" s="2"/>
      <c r="GH715" s="2"/>
      <c r="GI715" s="2"/>
      <c r="GJ715" s="2"/>
      <c r="GK715" s="2"/>
      <c r="GL715" s="2"/>
      <c r="GM715" s="2"/>
      <c r="GN715" s="2"/>
      <c r="GO715" s="2"/>
      <c r="GP715" s="2"/>
      <c r="GQ715" s="2"/>
      <c r="GR715" s="2"/>
      <c r="GS715" s="2"/>
      <c r="GT715" s="2"/>
      <c r="GU715" s="2"/>
      <c r="GV715" s="2"/>
      <c r="GW715" s="2"/>
      <c r="GX715" s="2"/>
      <c r="GY715" s="2"/>
    </row>
    <row r="716" spans="1:207" s="14" customFormat="1" ht="25.15" customHeight="1" x14ac:dyDescent="0.25">
      <c r="A716" s="73" t="s">
        <v>1739</v>
      </c>
      <c r="B716" s="117" t="s">
        <v>472</v>
      </c>
      <c r="C716" s="76">
        <v>1965</v>
      </c>
      <c r="D716" s="156" t="s">
        <v>239</v>
      </c>
      <c r="E716" s="76" t="s">
        <v>20</v>
      </c>
      <c r="F716" s="75">
        <v>2</v>
      </c>
      <c r="G716" s="75">
        <v>2</v>
      </c>
      <c r="H716" s="81">
        <v>472</v>
      </c>
      <c r="I716" s="81">
        <v>154.60000000000002</v>
      </c>
      <c r="J716" s="81">
        <v>317.39999999999998</v>
      </c>
      <c r="K716" s="81">
        <f t="shared" si="238"/>
        <v>5396790</v>
      </c>
      <c r="L716" s="65">
        <v>0</v>
      </c>
      <c r="M716" s="65">
        <v>0</v>
      </c>
      <c r="N716" s="65">
        <v>0</v>
      </c>
      <c r="O716" s="54">
        <v>5396790</v>
      </c>
      <c r="P716" s="65">
        <f t="shared" si="239"/>
        <v>11433.877118644068</v>
      </c>
      <c r="Q716" s="54">
        <v>9673</v>
      </c>
      <c r="R716" s="73" t="s">
        <v>97</v>
      </c>
      <c r="S716" s="18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  <c r="FE716" s="2"/>
      <c r="FF716" s="2"/>
      <c r="FG716" s="2"/>
      <c r="FH716" s="2"/>
      <c r="FI716" s="2"/>
      <c r="FJ716" s="2"/>
      <c r="FK716" s="2"/>
      <c r="FL716" s="2"/>
      <c r="FM716" s="2"/>
      <c r="FN716" s="2"/>
      <c r="FO716" s="2"/>
      <c r="FP716" s="2"/>
      <c r="FQ716" s="2"/>
      <c r="FR716" s="2"/>
      <c r="FS716" s="2"/>
      <c r="FT716" s="2"/>
      <c r="FU716" s="2"/>
      <c r="FV716" s="2"/>
      <c r="FW716" s="2"/>
      <c r="FX716" s="2"/>
      <c r="FY716" s="2"/>
      <c r="FZ716" s="2"/>
      <c r="GA716" s="2"/>
      <c r="GB716" s="2"/>
      <c r="GC716" s="2"/>
      <c r="GD716" s="2"/>
      <c r="GE716" s="2"/>
      <c r="GF716" s="2"/>
      <c r="GG716" s="2"/>
      <c r="GH716" s="2"/>
      <c r="GI716" s="2"/>
      <c r="GJ716" s="2"/>
      <c r="GK716" s="2"/>
      <c r="GL716" s="2"/>
      <c r="GM716" s="2"/>
      <c r="GN716" s="2"/>
      <c r="GO716" s="2"/>
      <c r="GP716" s="2"/>
      <c r="GQ716" s="2"/>
      <c r="GR716" s="2"/>
      <c r="GS716" s="2"/>
      <c r="GT716" s="2"/>
      <c r="GU716" s="2"/>
      <c r="GV716" s="2"/>
      <c r="GW716" s="2"/>
      <c r="GX716" s="2"/>
      <c r="GY716" s="2"/>
    </row>
    <row r="717" spans="1:207" s="15" customFormat="1" ht="34.9" customHeight="1" x14ac:dyDescent="0.25">
      <c r="A717" s="167" t="s">
        <v>2410</v>
      </c>
      <c r="B717" s="167"/>
      <c r="C717" s="167"/>
      <c r="D717" s="167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58"/>
      <c r="T717" s="16"/>
      <c r="U717" s="16"/>
    </row>
    <row r="718" spans="1:207" s="15" customFormat="1" ht="34.9" customHeight="1" x14ac:dyDescent="0.25">
      <c r="A718" s="166" t="s">
        <v>961</v>
      </c>
      <c r="B718" s="166"/>
      <c r="C718" s="148" t="s">
        <v>21</v>
      </c>
      <c r="D718" s="148" t="s">
        <v>21</v>
      </c>
      <c r="E718" s="148" t="s">
        <v>21</v>
      </c>
      <c r="F718" s="106" t="s">
        <v>21</v>
      </c>
      <c r="G718" s="106" t="s">
        <v>21</v>
      </c>
      <c r="H718" s="107">
        <f>SUM(H719:H720)</f>
        <v>865</v>
      </c>
      <c r="I718" s="107">
        <f t="shared" ref="I718:O718" si="240">SUM(I719:I720)</f>
        <v>341.6</v>
      </c>
      <c r="J718" s="107">
        <f t="shared" si="240"/>
        <v>523.4</v>
      </c>
      <c r="K718" s="107">
        <f t="shared" si="240"/>
        <v>8993540</v>
      </c>
      <c r="L718" s="107">
        <f t="shared" si="240"/>
        <v>0</v>
      </c>
      <c r="M718" s="107">
        <f t="shared" si="240"/>
        <v>0</v>
      </c>
      <c r="N718" s="107">
        <f t="shared" si="240"/>
        <v>0</v>
      </c>
      <c r="O718" s="107">
        <f t="shared" si="240"/>
        <v>8993540</v>
      </c>
      <c r="P718" s="34">
        <f>K718/H718</f>
        <v>10397.156069364162</v>
      </c>
      <c r="Q718" s="108" t="s">
        <v>21</v>
      </c>
      <c r="R718" s="109" t="s">
        <v>21</v>
      </c>
      <c r="S718" s="58"/>
      <c r="T718" s="16"/>
      <c r="U718" s="16"/>
    </row>
    <row r="719" spans="1:207" s="14" customFormat="1" ht="25.15" customHeight="1" x14ac:dyDescent="0.25">
      <c r="A719" s="74" t="s">
        <v>1740</v>
      </c>
      <c r="B719" s="117" t="s">
        <v>460</v>
      </c>
      <c r="C719" s="76">
        <v>1964</v>
      </c>
      <c r="D719" s="156" t="s">
        <v>239</v>
      </c>
      <c r="E719" s="76" t="s">
        <v>20</v>
      </c>
      <c r="F719" s="75">
        <v>2</v>
      </c>
      <c r="G719" s="75">
        <v>2</v>
      </c>
      <c r="H719" s="37">
        <v>432.5</v>
      </c>
      <c r="I719" s="37">
        <v>170.8</v>
      </c>
      <c r="J719" s="37">
        <v>261.7</v>
      </c>
      <c r="K719" s="37">
        <f>SUM(L719:O719)</f>
        <v>4496770</v>
      </c>
      <c r="L719" s="45">
        <v>0</v>
      </c>
      <c r="M719" s="45">
        <v>0</v>
      </c>
      <c r="N719" s="45">
        <v>0</v>
      </c>
      <c r="O719" s="49">
        <v>4496770</v>
      </c>
      <c r="P719" s="65">
        <f t="shared" ref="P719" si="241">K719/H719</f>
        <v>10397.156069364162</v>
      </c>
      <c r="Q719" s="51">
        <v>9673</v>
      </c>
      <c r="R719" s="73" t="s">
        <v>97</v>
      </c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  <c r="FE719" s="2"/>
      <c r="FF719" s="2"/>
      <c r="FG719" s="2"/>
      <c r="FH719" s="2"/>
      <c r="FI719" s="2"/>
      <c r="FJ719" s="2"/>
      <c r="FK719" s="2"/>
      <c r="FL719" s="2"/>
      <c r="FM719" s="2"/>
      <c r="FN719" s="2"/>
      <c r="FO719" s="2"/>
      <c r="FP719" s="2"/>
      <c r="FQ719" s="2"/>
      <c r="FR719" s="2"/>
      <c r="FS719" s="2"/>
      <c r="FT719" s="2"/>
      <c r="FU719" s="2"/>
      <c r="FV719" s="2"/>
      <c r="FW719" s="2"/>
      <c r="FX719" s="2"/>
      <c r="FY719" s="2"/>
      <c r="FZ719" s="2"/>
      <c r="GA719" s="2"/>
      <c r="GB719" s="2"/>
      <c r="GC719" s="2"/>
      <c r="GD719" s="2"/>
      <c r="GE719" s="2"/>
      <c r="GF719" s="2"/>
      <c r="GG719" s="2"/>
      <c r="GH719" s="2"/>
      <c r="GI719" s="2"/>
      <c r="GJ719" s="2"/>
      <c r="GK719" s="2"/>
      <c r="GL719" s="2"/>
      <c r="GM719" s="2"/>
      <c r="GN719" s="2"/>
      <c r="GO719" s="2"/>
      <c r="GP719" s="2"/>
      <c r="GQ719" s="2"/>
      <c r="GR719" s="2"/>
      <c r="GS719" s="2"/>
      <c r="GT719" s="2"/>
      <c r="GU719" s="2"/>
      <c r="GV719" s="2"/>
      <c r="GW719" s="2"/>
      <c r="GX719" s="2"/>
      <c r="GY719" s="2"/>
    </row>
    <row r="720" spans="1:207" s="14" customFormat="1" ht="25.15" customHeight="1" x14ac:dyDescent="0.25">
      <c r="A720" s="74" t="s">
        <v>1741</v>
      </c>
      <c r="B720" s="117" t="s">
        <v>461</v>
      </c>
      <c r="C720" s="76">
        <v>1964</v>
      </c>
      <c r="D720" s="156" t="s">
        <v>239</v>
      </c>
      <c r="E720" s="76" t="s">
        <v>20</v>
      </c>
      <c r="F720" s="75">
        <v>2</v>
      </c>
      <c r="G720" s="75">
        <v>2</v>
      </c>
      <c r="H720" s="37">
        <v>432.5</v>
      </c>
      <c r="I720" s="37">
        <v>170.8</v>
      </c>
      <c r="J720" s="37">
        <v>261.7</v>
      </c>
      <c r="K720" s="37">
        <f t="shared" ref="K720" si="242">SUM(L720:O720)</f>
        <v>4496770</v>
      </c>
      <c r="L720" s="45">
        <v>0</v>
      </c>
      <c r="M720" s="45">
        <v>0</v>
      </c>
      <c r="N720" s="45">
        <v>0</v>
      </c>
      <c r="O720" s="51">
        <v>4496770</v>
      </c>
      <c r="P720" s="45">
        <f t="shared" ref="P720" si="243">K720/H720</f>
        <v>10397.156069364162</v>
      </c>
      <c r="Q720" s="51">
        <v>9673</v>
      </c>
      <c r="R720" s="73" t="s">
        <v>97</v>
      </c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  <c r="FE720" s="2"/>
      <c r="FF720" s="2"/>
      <c r="FG720" s="2"/>
      <c r="FH720" s="2"/>
      <c r="FI720" s="2"/>
      <c r="FJ720" s="2"/>
      <c r="FK720" s="2"/>
      <c r="FL720" s="2"/>
      <c r="FM720" s="2"/>
      <c r="FN720" s="2"/>
      <c r="FO720" s="2"/>
      <c r="FP720" s="2"/>
      <c r="FQ720" s="2"/>
      <c r="FR720" s="2"/>
      <c r="FS720" s="2"/>
      <c r="FT720" s="2"/>
      <c r="FU720" s="2"/>
      <c r="FV720" s="2"/>
      <c r="FW720" s="2"/>
      <c r="FX720" s="2"/>
      <c r="FY720" s="2"/>
      <c r="FZ720" s="2"/>
      <c r="GA720" s="2"/>
      <c r="GB720" s="2"/>
      <c r="GC720" s="2"/>
      <c r="GD720" s="2"/>
      <c r="GE720" s="2"/>
      <c r="GF720" s="2"/>
      <c r="GG720" s="2"/>
      <c r="GH720" s="2"/>
      <c r="GI720" s="2"/>
      <c r="GJ720" s="2"/>
      <c r="GK720" s="2"/>
      <c r="GL720" s="2"/>
      <c r="GM720" s="2"/>
      <c r="GN720" s="2"/>
      <c r="GO720" s="2"/>
      <c r="GP720" s="2"/>
      <c r="GQ720" s="2"/>
      <c r="GR720" s="2"/>
      <c r="GS720" s="2"/>
      <c r="GT720" s="2"/>
      <c r="GU720" s="2"/>
      <c r="GV720" s="2"/>
      <c r="GW720" s="2"/>
      <c r="GX720" s="2"/>
      <c r="GY720" s="2"/>
    </row>
    <row r="721" spans="1:207" s="14" customFormat="1" ht="34.9" customHeight="1" x14ac:dyDescent="0.25">
      <c r="A721" s="167" t="s">
        <v>2411</v>
      </c>
      <c r="B721" s="167"/>
      <c r="C721" s="167"/>
      <c r="D721" s="167"/>
      <c r="E721" s="167"/>
      <c r="F721" s="167"/>
      <c r="G721" s="167"/>
      <c r="H721" s="167"/>
      <c r="I721" s="167"/>
      <c r="J721" s="167"/>
      <c r="K721" s="167"/>
      <c r="L721" s="167"/>
      <c r="M721" s="167"/>
      <c r="N721" s="167"/>
      <c r="O721" s="167"/>
      <c r="P721" s="167"/>
      <c r="Q721" s="167"/>
      <c r="R721" s="167"/>
    </row>
    <row r="722" spans="1:207" s="15" customFormat="1" ht="34.9" customHeight="1" x14ac:dyDescent="0.25">
      <c r="A722" s="166" t="s">
        <v>55</v>
      </c>
      <c r="B722" s="166"/>
      <c r="C722" s="148" t="s">
        <v>21</v>
      </c>
      <c r="D722" s="148" t="s">
        <v>21</v>
      </c>
      <c r="E722" s="148" t="s">
        <v>21</v>
      </c>
      <c r="F722" s="106" t="s">
        <v>21</v>
      </c>
      <c r="G722" s="106" t="s">
        <v>21</v>
      </c>
      <c r="H722" s="107">
        <f t="shared" ref="H722:O722" si="244">SUM(H723:H1053)</f>
        <v>672753.2700000006</v>
      </c>
      <c r="I722" s="107">
        <f t="shared" si="244"/>
        <v>54806.819999999992</v>
      </c>
      <c r="J722" s="107">
        <f t="shared" si="244"/>
        <v>585406.42000000027</v>
      </c>
      <c r="K722" s="107">
        <f t="shared" si="244"/>
        <v>1813989204.3099999</v>
      </c>
      <c r="L722" s="107">
        <f t="shared" si="244"/>
        <v>0</v>
      </c>
      <c r="M722" s="107">
        <f t="shared" si="244"/>
        <v>0</v>
      </c>
      <c r="N722" s="107">
        <f t="shared" si="244"/>
        <v>0</v>
      </c>
      <c r="O722" s="107">
        <f t="shared" si="244"/>
        <v>1813989204.3099999</v>
      </c>
      <c r="P722" s="34">
        <f t="shared" ref="P722" si="245">K722/H722</f>
        <v>2696.3662388590074</v>
      </c>
      <c r="Q722" s="108" t="s">
        <v>21</v>
      </c>
      <c r="R722" s="109" t="s">
        <v>21</v>
      </c>
      <c r="S722" s="58"/>
      <c r="T722" s="16"/>
      <c r="U722" s="16"/>
    </row>
    <row r="723" spans="1:207" s="16" customFormat="1" ht="25.15" customHeight="1" x14ac:dyDescent="0.25">
      <c r="A723" s="73" t="s">
        <v>1742</v>
      </c>
      <c r="B723" s="46" t="s">
        <v>516</v>
      </c>
      <c r="C723" s="156">
        <v>1964</v>
      </c>
      <c r="D723" s="156" t="s">
        <v>239</v>
      </c>
      <c r="E723" s="156" t="s">
        <v>20</v>
      </c>
      <c r="F723" s="76">
        <v>5</v>
      </c>
      <c r="G723" s="76">
        <v>4</v>
      </c>
      <c r="H723" s="48">
        <f t="shared" ref="H723:H747" si="246">I723+J723</f>
        <v>3223.7400000000002</v>
      </c>
      <c r="I723" s="48">
        <v>630.9</v>
      </c>
      <c r="J723" s="48">
        <v>2592.84</v>
      </c>
      <c r="K723" s="37">
        <f t="shared" ref="K723:K792" si="247">SUM(L723:O723)</f>
        <v>6276600</v>
      </c>
      <c r="L723" s="45">
        <v>0</v>
      </c>
      <c r="M723" s="45">
        <v>0</v>
      </c>
      <c r="N723" s="45">
        <v>0</v>
      </c>
      <c r="O723" s="48">
        <v>6276600</v>
      </c>
      <c r="P723" s="45">
        <f t="shared" ref="P723:P792" si="248">K723/H723</f>
        <v>1946.9932438720243</v>
      </c>
      <c r="Q723" s="51">
        <v>9673</v>
      </c>
      <c r="R723" s="73" t="s">
        <v>95</v>
      </c>
      <c r="S723" s="58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F723" s="15"/>
      <c r="AG723" s="15"/>
      <c r="AH723" s="15"/>
      <c r="AI723" s="15"/>
      <c r="AJ723" s="15"/>
      <c r="AK723" s="15"/>
      <c r="AL723" s="15"/>
      <c r="AM723" s="15"/>
      <c r="AN723" s="15"/>
      <c r="AO723" s="15"/>
      <c r="AP723" s="15"/>
      <c r="AQ723" s="15"/>
      <c r="AR723" s="15"/>
      <c r="AS723" s="15"/>
      <c r="AT723" s="15"/>
      <c r="AU723" s="15"/>
      <c r="AV723" s="15"/>
      <c r="AW723" s="15"/>
      <c r="AX723" s="15"/>
      <c r="AY723" s="15"/>
      <c r="AZ723" s="15"/>
      <c r="BA723" s="15"/>
      <c r="BB723" s="15"/>
      <c r="BC723" s="15"/>
      <c r="BD723" s="15"/>
      <c r="BE723" s="15"/>
      <c r="BF723" s="15"/>
      <c r="BG723" s="15"/>
      <c r="BH723" s="15"/>
      <c r="BI723" s="15"/>
      <c r="BJ723" s="15"/>
      <c r="BK723" s="15"/>
      <c r="BL723" s="15"/>
      <c r="BM723" s="15"/>
      <c r="BN723" s="15"/>
      <c r="BO723" s="15"/>
      <c r="BP723" s="15"/>
      <c r="BQ723" s="15"/>
      <c r="BR723" s="15"/>
      <c r="BS723" s="15"/>
      <c r="BT723" s="15"/>
      <c r="BU723" s="15"/>
      <c r="BV723" s="15"/>
      <c r="BW723" s="15"/>
      <c r="BX723" s="15"/>
      <c r="BY723" s="15"/>
      <c r="BZ723" s="15"/>
      <c r="CA723" s="15"/>
      <c r="CB723" s="15"/>
      <c r="CC723" s="15"/>
      <c r="CD723" s="15"/>
      <c r="CE723" s="15"/>
      <c r="CF723" s="15"/>
      <c r="CG723" s="15"/>
      <c r="CH723" s="15"/>
      <c r="CI723" s="15"/>
      <c r="CJ723" s="15"/>
      <c r="CK723" s="15"/>
      <c r="CL723" s="15"/>
      <c r="CM723" s="15"/>
      <c r="CN723" s="15"/>
      <c r="CO723" s="15"/>
      <c r="CP723" s="15"/>
      <c r="CQ723" s="15"/>
      <c r="CR723" s="15"/>
      <c r="CS723" s="15"/>
      <c r="CT723" s="15"/>
      <c r="CU723" s="15"/>
      <c r="CV723" s="15"/>
      <c r="CW723" s="15"/>
      <c r="CX723" s="15"/>
      <c r="CY723" s="15"/>
      <c r="CZ723" s="15"/>
      <c r="DA723" s="15"/>
      <c r="DB723" s="15"/>
      <c r="DC723" s="15"/>
      <c r="DD723" s="15"/>
      <c r="DE723" s="15"/>
      <c r="DF723" s="15"/>
      <c r="DG723" s="15"/>
      <c r="DH723" s="15"/>
      <c r="DI723" s="15"/>
      <c r="DJ723" s="15"/>
      <c r="DK723" s="15"/>
      <c r="DL723" s="15"/>
      <c r="DM723" s="15"/>
      <c r="DN723" s="15"/>
      <c r="DO723" s="15"/>
      <c r="DP723" s="15"/>
      <c r="DQ723" s="15"/>
      <c r="DR723" s="15"/>
      <c r="DS723" s="15"/>
      <c r="DT723" s="15"/>
      <c r="DU723" s="15"/>
      <c r="DV723" s="15"/>
      <c r="DW723" s="15"/>
      <c r="DX723" s="15"/>
      <c r="DY723" s="15"/>
      <c r="DZ723" s="15"/>
      <c r="EA723" s="15"/>
      <c r="EB723" s="15"/>
      <c r="EC723" s="15"/>
      <c r="ED723" s="15"/>
      <c r="EE723" s="15"/>
      <c r="EF723" s="15"/>
      <c r="EG723" s="15"/>
      <c r="EH723" s="15"/>
      <c r="EI723" s="15"/>
      <c r="EJ723" s="15"/>
      <c r="EK723" s="15"/>
      <c r="EL723" s="15"/>
      <c r="EM723" s="15"/>
      <c r="EN723" s="15"/>
      <c r="EO723" s="15"/>
      <c r="EP723" s="15"/>
      <c r="EQ723" s="15"/>
      <c r="ER723" s="15"/>
      <c r="ES723" s="15"/>
      <c r="ET723" s="15"/>
      <c r="EU723" s="15"/>
      <c r="EV723" s="15"/>
      <c r="EW723" s="15"/>
      <c r="EX723" s="15"/>
      <c r="EY723" s="15"/>
      <c r="EZ723" s="15"/>
      <c r="FA723" s="15"/>
      <c r="FB723" s="15"/>
      <c r="FC723" s="15"/>
      <c r="FD723" s="15"/>
      <c r="FE723" s="15"/>
      <c r="FF723" s="15"/>
      <c r="FG723" s="15"/>
      <c r="FH723" s="15"/>
      <c r="FI723" s="15"/>
      <c r="FJ723" s="15"/>
      <c r="FK723" s="15"/>
      <c r="FL723" s="15"/>
      <c r="FM723" s="15"/>
      <c r="FN723" s="15"/>
      <c r="FO723" s="15"/>
      <c r="FP723" s="15"/>
      <c r="FQ723" s="15"/>
      <c r="FR723" s="15"/>
      <c r="FS723" s="15"/>
      <c r="FT723" s="15"/>
      <c r="FU723" s="15"/>
      <c r="FV723" s="15"/>
      <c r="FW723" s="15"/>
      <c r="FX723" s="15"/>
      <c r="FY723" s="15"/>
      <c r="FZ723" s="15"/>
      <c r="GA723" s="15"/>
      <c r="GB723" s="15"/>
      <c r="GC723" s="15"/>
      <c r="GD723" s="15"/>
      <c r="GE723" s="15"/>
      <c r="GF723" s="15"/>
      <c r="GG723" s="15"/>
      <c r="GH723" s="15"/>
      <c r="GI723" s="15"/>
      <c r="GJ723" s="15"/>
      <c r="GK723" s="15"/>
      <c r="GL723" s="15"/>
      <c r="GM723" s="15"/>
      <c r="GN723" s="15"/>
      <c r="GO723" s="15"/>
      <c r="GP723" s="15"/>
      <c r="GQ723" s="15"/>
      <c r="GR723" s="15"/>
      <c r="GS723" s="15"/>
      <c r="GT723" s="15"/>
      <c r="GU723" s="15"/>
      <c r="GV723" s="15"/>
      <c r="GW723" s="15"/>
      <c r="GX723" s="15"/>
      <c r="GY723" s="15"/>
    </row>
    <row r="724" spans="1:207" s="16" customFormat="1" ht="25.15" customHeight="1" x14ac:dyDescent="0.25">
      <c r="A724" s="73" t="s">
        <v>1743</v>
      </c>
      <c r="B724" s="46" t="s">
        <v>517</v>
      </c>
      <c r="C724" s="156">
        <v>1962</v>
      </c>
      <c r="D724" s="156" t="s">
        <v>239</v>
      </c>
      <c r="E724" s="156" t="s">
        <v>20</v>
      </c>
      <c r="F724" s="76">
        <v>5</v>
      </c>
      <c r="G724" s="76">
        <v>4</v>
      </c>
      <c r="H724" s="48">
        <f t="shared" si="246"/>
        <v>2556.96</v>
      </c>
      <c r="I724" s="48">
        <v>0</v>
      </c>
      <c r="J724" s="48">
        <v>2556.96</v>
      </c>
      <c r="K724" s="37">
        <f t="shared" si="247"/>
        <v>6454800</v>
      </c>
      <c r="L724" s="45">
        <v>0</v>
      </c>
      <c r="M724" s="45">
        <v>0</v>
      </c>
      <c r="N724" s="45">
        <v>0</v>
      </c>
      <c r="O724" s="48">
        <v>6454800</v>
      </c>
      <c r="P724" s="45">
        <f t="shared" si="248"/>
        <v>2524.4039797259243</v>
      </c>
      <c r="Q724" s="51">
        <v>9673</v>
      </c>
      <c r="R724" s="73" t="s">
        <v>95</v>
      </c>
      <c r="S724" s="58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F724" s="15"/>
      <c r="AG724" s="15"/>
      <c r="AH724" s="15"/>
      <c r="AI724" s="15"/>
      <c r="AJ724" s="15"/>
      <c r="AK724" s="15"/>
      <c r="AL724" s="15"/>
      <c r="AM724" s="15"/>
      <c r="AN724" s="15"/>
      <c r="AO724" s="15"/>
      <c r="AP724" s="15"/>
      <c r="AQ724" s="15"/>
      <c r="AR724" s="15"/>
      <c r="AS724" s="15"/>
      <c r="AT724" s="15"/>
      <c r="AU724" s="15"/>
      <c r="AV724" s="15"/>
      <c r="AW724" s="15"/>
      <c r="AX724" s="15"/>
      <c r="AY724" s="15"/>
      <c r="AZ724" s="15"/>
      <c r="BA724" s="15"/>
      <c r="BB724" s="15"/>
      <c r="BC724" s="15"/>
      <c r="BD724" s="15"/>
      <c r="BE724" s="15"/>
      <c r="BF724" s="15"/>
      <c r="BG724" s="15"/>
      <c r="BH724" s="15"/>
      <c r="BI724" s="15"/>
      <c r="BJ724" s="15"/>
      <c r="BK724" s="15"/>
      <c r="BL724" s="15"/>
      <c r="BM724" s="15"/>
      <c r="BN724" s="15"/>
      <c r="BO724" s="15"/>
      <c r="BP724" s="15"/>
      <c r="BQ724" s="15"/>
      <c r="BR724" s="15"/>
      <c r="BS724" s="15"/>
      <c r="BT724" s="15"/>
      <c r="BU724" s="15"/>
      <c r="BV724" s="15"/>
      <c r="BW724" s="15"/>
      <c r="BX724" s="15"/>
      <c r="BY724" s="15"/>
      <c r="BZ724" s="15"/>
      <c r="CA724" s="15"/>
      <c r="CB724" s="15"/>
      <c r="CC724" s="15"/>
      <c r="CD724" s="15"/>
      <c r="CE724" s="15"/>
      <c r="CF724" s="15"/>
      <c r="CG724" s="15"/>
      <c r="CH724" s="15"/>
      <c r="CI724" s="15"/>
      <c r="CJ724" s="15"/>
      <c r="CK724" s="15"/>
      <c r="CL724" s="15"/>
      <c r="CM724" s="15"/>
      <c r="CN724" s="15"/>
      <c r="CO724" s="15"/>
      <c r="CP724" s="15"/>
      <c r="CQ724" s="15"/>
      <c r="CR724" s="15"/>
      <c r="CS724" s="15"/>
      <c r="CT724" s="15"/>
      <c r="CU724" s="15"/>
      <c r="CV724" s="15"/>
      <c r="CW724" s="15"/>
      <c r="CX724" s="15"/>
      <c r="CY724" s="15"/>
      <c r="CZ724" s="15"/>
      <c r="DA724" s="15"/>
      <c r="DB724" s="15"/>
      <c r="DC724" s="15"/>
      <c r="DD724" s="15"/>
      <c r="DE724" s="15"/>
      <c r="DF724" s="15"/>
      <c r="DG724" s="15"/>
      <c r="DH724" s="15"/>
      <c r="DI724" s="15"/>
      <c r="DJ724" s="15"/>
      <c r="DK724" s="15"/>
      <c r="DL724" s="15"/>
      <c r="DM724" s="15"/>
      <c r="DN724" s="15"/>
      <c r="DO724" s="15"/>
      <c r="DP724" s="15"/>
      <c r="DQ724" s="15"/>
      <c r="DR724" s="15"/>
      <c r="DS724" s="15"/>
      <c r="DT724" s="15"/>
      <c r="DU724" s="15"/>
      <c r="DV724" s="15"/>
      <c r="DW724" s="15"/>
      <c r="DX724" s="15"/>
      <c r="DY724" s="15"/>
      <c r="DZ724" s="15"/>
      <c r="EA724" s="15"/>
      <c r="EB724" s="15"/>
      <c r="EC724" s="15"/>
      <c r="ED724" s="15"/>
      <c r="EE724" s="15"/>
      <c r="EF724" s="15"/>
      <c r="EG724" s="15"/>
      <c r="EH724" s="15"/>
      <c r="EI724" s="15"/>
      <c r="EJ724" s="15"/>
      <c r="EK724" s="15"/>
      <c r="EL724" s="15"/>
      <c r="EM724" s="15"/>
      <c r="EN724" s="15"/>
      <c r="EO724" s="15"/>
      <c r="EP724" s="15"/>
      <c r="EQ724" s="15"/>
      <c r="ER724" s="15"/>
      <c r="ES724" s="15"/>
      <c r="ET724" s="15"/>
      <c r="EU724" s="15"/>
      <c r="EV724" s="15"/>
      <c r="EW724" s="15"/>
      <c r="EX724" s="15"/>
      <c r="EY724" s="15"/>
      <c r="EZ724" s="15"/>
      <c r="FA724" s="15"/>
      <c r="FB724" s="15"/>
      <c r="FC724" s="15"/>
      <c r="FD724" s="15"/>
      <c r="FE724" s="15"/>
      <c r="FF724" s="15"/>
      <c r="FG724" s="15"/>
      <c r="FH724" s="15"/>
      <c r="FI724" s="15"/>
      <c r="FJ724" s="15"/>
      <c r="FK724" s="15"/>
      <c r="FL724" s="15"/>
      <c r="FM724" s="15"/>
      <c r="FN724" s="15"/>
      <c r="FO724" s="15"/>
      <c r="FP724" s="15"/>
      <c r="FQ724" s="15"/>
      <c r="FR724" s="15"/>
      <c r="FS724" s="15"/>
      <c r="FT724" s="15"/>
      <c r="FU724" s="15"/>
      <c r="FV724" s="15"/>
      <c r="FW724" s="15"/>
      <c r="FX724" s="15"/>
      <c r="FY724" s="15"/>
      <c r="FZ724" s="15"/>
      <c r="GA724" s="15"/>
      <c r="GB724" s="15"/>
      <c r="GC724" s="15"/>
      <c r="GD724" s="15"/>
      <c r="GE724" s="15"/>
      <c r="GF724" s="15"/>
      <c r="GG724" s="15"/>
      <c r="GH724" s="15"/>
      <c r="GI724" s="15"/>
      <c r="GJ724" s="15"/>
      <c r="GK724" s="15"/>
      <c r="GL724" s="15"/>
      <c r="GM724" s="15"/>
      <c r="GN724" s="15"/>
      <c r="GO724" s="15"/>
      <c r="GP724" s="15"/>
      <c r="GQ724" s="15"/>
      <c r="GR724" s="15"/>
      <c r="GS724" s="15"/>
      <c r="GT724" s="15"/>
      <c r="GU724" s="15"/>
      <c r="GV724" s="15"/>
      <c r="GW724" s="15"/>
      <c r="GX724" s="15"/>
      <c r="GY724" s="15"/>
    </row>
    <row r="725" spans="1:207" s="15" customFormat="1" ht="25.15" customHeight="1" x14ac:dyDescent="0.25">
      <c r="A725" s="73" t="s">
        <v>1744</v>
      </c>
      <c r="B725" s="46" t="s">
        <v>518</v>
      </c>
      <c r="C725" s="156">
        <v>1962</v>
      </c>
      <c r="D725" s="156" t="s">
        <v>239</v>
      </c>
      <c r="E725" s="156" t="s">
        <v>20</v>
      </c>
      <c r="F725" s="76">
        <v>4</v>
      </c>
      <c r="G725" s="76">
        <v>2</v>
      </c>
      <c r="H725" s="48">
        <f t="shared" si="246"/>
        <v>1202.8800000000001</v>
      </c>
      <c r="I725" s="48">
        <v>86.2</v>
      </c>
      <c r="J725" s="48">
        <v>1116.68</v>
      </c>
      <c r="K725" s="37">
        <f t="shared" si="247"/>
        <v>3214200</v>
      </c>
      <c r="L725" s="45">
        <v>0</v>
      </c>
      <c r="M725" s="45">
        <v>0</v>
      </c>
      <c r="N725" s="45">
        <v>0</v>
      </c>
      <c r="O725" s="48">
        <v>3214200</v>
      </c>
      <c r="P725" s="45">
        <f t="shared" si="248"/>
        <v>2672.0869912210692</v>
      </c>
      <c r="Q725" s="51">
        <v>9673</v>
      </c>
      <c r="R725" s="73" t="s">
        <v>95</v>
      </c>
      <c r="S725" s="58"/>
      <c r="T725" s="16"/>
      <c r="U725" s="16"/>
    </row>
    <row r="726" spans="1:207" s="15" customFormat="1" ht="25.15" customHeight="1" x14ac:dyDescent="0.25">
      <c r="A726" s="73" t="s">
        <v>1745</v>
      </c>
      <c r="B726" s="46" t="s">
        <v>519</v>
      </c>
      <c r="C726" s="156">
        <v>1963</v>
      </c>
      <c r="D726" s="156" t="s">
        <v>239</v>
      </c>
      <c r="E726" s="60" t="s">
        <v>20</v>
      </c>
      <c r="F726" s="76">
        <v>4</v>
      </c>
      <c r="G726" s="76">
        <v>2</v>
      </c>
      <c r="H726" s="48">
        <f t="shared" si="246"/>
        <v>1285.97</v>
      </c>
      <c r="I726" s="48">
        <v>99.5</v>
      </c>
      <c r="J726" s="48">
        <v>1186.47</v>
      </c>
      <c r="K726" s="37">
        <f t="shared" si="247"/>
        <v>3498000</v>
      </c>
      <c r="L726" s="45">
        <v>0</v>
      </c>
      <c r="M726" s="45">
        <v>0</v>
      </c>
      <c r="N726" s="45">
        <v>0</v>
      </c>
      <c r="O726" s="48">
        <v>3498000</v>
      </c>
      <c r="P726" s="45">
        <f t="shared" si="248"/>
        <v>2720.1256638957361</v>
      </c>
      <c r="Q726" s="51">
        <v>9673</v>
      </c>
      <c r="R726" s="73" t="s">
        <v>96</v>
      </c>
      <c r="S726" s="58"/>
      <c r="T726" s="16"/>
      <c r="U726" s="16"/>
    </row>
    <row r="727" spans="1:207" s="15" customFormat="1" ht="25.15" customHeight="1" x14ac:dyDescent="0.25">
      <c r="A727" s="73" t="s">
        <v>1746</v>
      </c>
      <c r="B727" s="46" t="s">
        <v>520</v>
      </c>
      <c r="C727" s="156">
        <v>1963</v>
      </c>
      <c r="D727" s="156" t="s">
        <v>239</v>
      </c>
      <c r="E727" s="60" t="s">
        <v>20</v>
      </c>
      <c r="F727" s="76">
        <v>4</v>
      </c>
      <c r="G727" s="76">
        <v>2</v>
      </c>
      <c r="H727" s="48">
        <f t="shared" si="246"/>
        <v>1270.02</v>
      </c>
      <c r="I727" s="48">
        <v>0</v>
      </c>
      <c r="J727" s="48">
        <v>1270.02</v>
      </c>
      <c r="K727" s="37">
        <f t="shared" si="247"/>
        <v>3471600</v>
      </c>
      <c r="L727" s="45">
        <v>0</v>
      </c>
      <c r="M727" s="45">
        <v>0</v>
      </c>
      <c r="N727" s="45">
        <v>0</v>
      </c>
      <c r="O727" s="48">
        <v>3471600</v>
      </c>
      <c r="P727" s="45">
        <f t="shared" si="248"/>
        <v>2733.5002598384276</v>
      </c>
      <c r="Q727" s="51">
        <v>9673</v>
      </c>
      <c r="R727" s="73" t="s">
        <v>96</v>
      </c>
      <c r="S727" s="58"/>
      <c r="T727" s="16"/>
      <c r="U727" s="16"/>
    </row>
    <row r="728" spans="1:207" s="15" customFormat="1" ht="25.15" customHeight="1" x14ac:dyDescent="0.25">
      <c r="A728" s="73" t="s">
        <v>1747</v>
      </c>
      <c r="B728" s="46" t="s">
        <v>521</v>
      </c>
      <c r="C728" s="156">
        <v>1958</v>
      </c>
      <c r="D728" s="156" t="s">
        <v>239</v>
      </c>
      <c r="E728" s="156" t="s">
        <v>417</v>
      </c>
      <c r="F728" s="76">
        <v>3</v>
      </c>
      <c r="G728" s="76">
        <v>3</v>
      </c>
      <c r="H728" s="48">
        <f t="shared" si="246"/>
        <v>1512.72</v>
      </c>
      <c r="I728" s="48">
        <v>712.5</v>
      </c>
      <c r="J728" s="48">
        <v>800.22</v>
      </c>
      <c r="K728" s="37">
        <f t="shared" si="247"/>
        <v>11819960</v>
      </c>
      <c r="L728" s="45">
        <v>0</v>
      </c>
      <c r="M728" s="45">
        <v>0</v>
      </c>
      <c r="N728" s="45">
        <v>0</v>
      </c>
      <c r="O728" s="48">
        <v>11819960</v>
      </c>
      <c r="P728" s="45">
        <f t="shared" si="248"/>
        <v>7813.7130466973395</v>
      </c>
      <c r="Q728" s="51">
        <v>9673</v>
      </c>
      <c r="R728" s="73" t="s">
        <v>95</v>
      </c>
      <c r="S728" s="58"/>
      <c r="T728" s="16"/>
      <c r="U728" s="16"/>
    </row>
    <row r="729" spans="1:207" s="15" customFormat="1" ht="25.15" customHeight="1" x14ac:dyDescent="0.25">
      <c r="A729" s="73" t="s">
        <v>1748</v>
      </c>
      <c r="B729" s="118" t="s">
        <v>522</v>
      </c>
      <c r="C729" s="60">
        <v>1917</v>
      </c>
      <c r="D729" s="156" t="s">
        <v>239</v>
      </c>
      <c r="E729" s="60" t="s">
        <v>20</v>
      </c>
      <c r="F729" s="76">
        <v>2</v>
      </c>
      <c r="G729" s="76">
        <v>2</v>
      </c>
      <c r="H729" s="48">
        <f t="shared" si="246"/>
        <v>458.1</v>
      </c>
      <c r="I729" s="48">
        <v>0</v>
      </c>
      <c r="J729" s="48">
        <v>458.1</v>
      </c>
      <c r="K729" s="37">
        <f t="shared" si="247"/>
        <v>3098300</v>
      </c>
      <c r="L729" s="45">
        <v>0</v>
      </c>
      <c r="M729" s="45">
        <v>0</v>
      </c>
      <c r="N729" s="45">
        <v>0</v>
      </c>
      <c r="O729" s="48">
        <v>3098300</v>
      </c>
      <c r="P729" s="45">
        <f t="shared" si="248"/>
        <v>6763.3704431346869</v>
      </c>
      <c r="Q729" s="51">
        <v>9673</v>
      </c>
      <c r="R729" s="73" t="s">
        <v>95</v>
      </c>
      <c r="S729" s="58"/>
      <c r="T729" s="16"/>
      <c r="U729" s="16"/>
    </row>
    <row r="730" spans="1:207" s="15" customFormat="1" ht="25.15" customHeight="1" x14ac:dyDescent="0.25">
      <c r="A730" s="73" t="s">
        <v>1749</v>
      </c>
      <c r="B730" s="118" t="s">
        <v>523</v>
      </c>
      <c r="C730" s="60">
        <v>1917</v>
      </c>
      <c r="D730" s="156" t="s">
        <v>239</v>
      </c>
      <c r="E730" s="60" t="s">
        <v>20</v>
      </c>
      <c r="F730" s="76">
        <v>2</v>
      </c>
      <c r="G730" s="76">
        <v>1</v>
      </c>
      <c r="H730" s="48">
        <f t="shared" si="246"/>
        <v>528.5</v>
      </c>
      <c r="I730" s="48">
        <v>0</v>
      </c>
      <c r="J730" s="48">
        <v>528.5</v>
      </c>
      <c r="K730" s="37">
        <f t="shared" si="247"/>
        <v>3512380</v>
      </c>
      <c r="L730" s="45">
        <v>0</v>
      </c>
      <c r="M730" s="45">
        <v>0</v>
      </c>
      <c r="N730" s="45">
        <v>0</v>
      </c>
      <c r="O730" s="48">
        <v>3512380</v>
      </c>
      <c r="P730" s="45">
        <f t="shared" si="248"/>
        <v>6645.9413434247872</v>
      </c>
      <c r="Q730" s="51">
        <v>9673</v>
      </c>
      <c r="R730" s="73" t="s">
        <v>95</v>
      </c>
      <c r="S730" s="58"/>
      <c r="T730" s="16"/>
      <c r="U730" s="16"/>
    </row>
    <row r="731" spans="1:207" s="15" customFormat="1" ht="25.15" customHeight="1" x14ac:dyDescent="0.25">
      <c r="A731" s="73" t="s">
        <v>1750</v>
      </c>
      <c r="B731" s="118" t="s">
        <v>524</v>
      </c>
      <c r="C731" s="60">
        <v>1963</v>
      </c>
      <c r="D731" s="156" t="s">
        <v>239</v>
      </c>
      <c r="E731" s="60" t="s">
        <v>20</v>
      </c>
      <c r="F731" s="76">
        <v>4</v>
      </c>
      <c r="G731" s="76">
        <v>4</v>
      </c>
      <c r="H731" s="48">
        <f t="shared" si="246"/>
        <v>2541.15</v>
      </c>
      <c r="I731" s="48">
        <v>204.3</v>
      </c>
      <c r="J731" s="48">
        <v>2336.85</v>
      </c>
      <c r="K731" s="37">
        <f t="shared" si="247"/>
        <v>5710980</v>
      </c>
      <c r="L731" s="45">
        <v>0</v>
      </c>
      <c r="M731" s="45">
        <v>0</v>
      </c>
      <c r="N731" s="45">
        <v>0</v>
      </c>
      <c r="O731" s="48">
        <v>5710980</v>
      </c>
      <c r="P731" s="45">
        <f t="shared" si="248"/>
        <v>2247.399799303465</v>
      </c>
      <c r="Q731" s="51">
        <v>9673</v>
      </c>
      <c r="R731" s="73" t="s">
        <v>96</v>
      </c>
      <c r="S731" s="58"/>
      <c r="T731" s="16"/>
      <c r="U731" s="16"/>
    </row>
    <row r="732" spans="1:207" s="15" customFormat="1" ht="25.15" customHeight="1" x14ac:dyDescent="0.25">
      <c r="A732" s="73" t="s">
        <v>1751</v>
      </c>
      <c r="B732" s="118" t="s">
        <v>525</v>
      </c>
      <c r="C732" s="60">
        <v>1964</v>
      </c>
      <c r="D732" s="156" t="s">
        <v>239</v>
      </c>
      <c r="E732" s="156" t="s">
        <v>20</v>
      </c>
      <c r="F732" s="76">
        <v>4</v>
      </c>
      <c r="G732" s="76">
        <v>4</v>
      </c>
      <c r="H732" s="48">
        <f t="shared" si="246"/>
        <v>2510.13</v>
      </c>
      <c r="I732" s="48">
        <v>72.099999999999994</v>
      </c>
      <c r="J732" s="48">
        <v>2438.0300000000002</v>
      </c>
      <c r="K732" s="37">
        <f t="shared" si="247"/>
        <v>5718240</v>
      </c>
      <c r="L732" s="45">
        <v>0</v>
      </c>
      <c r="M732" s="45">
        <v>0</v>
      </c>
      <c r="N732" s="45">
        <v>0</v>
      </c>
      <c r="O732" s="48">
        <v>5718240</v>
      </c>
      <c r="P732" s="45">
        <f t="shared" si="248"/>
        <v>2278.0652794875164</v>
      </c>
      <c r="Q732" s="51">
        <v>9673</v>
      </c>
      <c r="R732" s="73" t="s">
        <v>96</v>
      </c>
      <c r="S732" s="58"/>
      <c r="T732" s="16"/>
      <c r="U732" s="16"/>
    </row>
    <row r="733" spans="1:207" s="15" customFormat="1" ht="25.15" customHeight="1" x14ac:dyDescent="0.25">
      <c r="A733" s="73" t="s">
        <v>1752</v>
      </c>
      <c r="B733" s="118" t="s">
        <v>526</v>
      </c>
      <c r="C733" s="60">
        <v>1917</v>
      </c>
      <c r="D733" s="156" t="s">
        <v>239</v>
      </c>
      <c r="E733" s="60" t="s">
        <v>20</v>
      </c>
      <c r="F733" s="76">
        <v>2</v>
      </c>
      <c r="G733" s="76">
        <v>2</v>
      </c>
      <c r="H733" s="48">
        <f t="shared" si="246"/>
        <v>624.1</v>
      </c>
      <c r="I733" s="48">
        <v>0</v>
      </c>
      <c r="J733" s="48">
        <v>624.1</v>
      </c>
      <c r="K733" s="37">
        <f t="shared" si="247"/>
        <v>1972300</v>
      </c>
      <c r="L733" s="45">
        <v>0</v>
      </c>
      <c r="M733" s="45">
        <v>0</v>
      </c>
      <c r="N733" s="45">
        <v>0</v>
      </c>
      <c r="O733" s="48">
        <v>1972300</v>
      </c>
      <c r="P733" s="45">
        <f t="shared" si="248"/>
        <v>3160.2307322544461</v>
      </c>
      <c r="Q733" s="51">
        <v>9673</v>
      </c>
      <c r="R733" s="73" t="s">
        <v>95</v>
      </c>
      <c r="S733" s="58"/>
      <c r="T733" s="16"/>
      <c r="U733" s="16"/>
    </row>
    <row r="734" spans="1:207" s="15" customFormat="1" ht="25.15" customHeight="1" x14ac:dyDescent="0.25">
      <c r="A734" s="73" t="s">
        <v>1753</v>
      </c>
      <c r="B734" s="118" t="s">
        <v>527</v>
      </c>
      <c r="C734" s="60">
        <v>1917</v>
      </c>
      <c r="D734" s="156" t="s">
        <v>239</v>
      </c>
      <c r="E734" s="60" t="s">
        <v>20</v>
      </c>
      <c r="F734" s="76">
        <v>2</v>
      </c>
      <c r="G734" s="76">
        <v>1</v>
      </c>
      <c r="H734" s="48">
        <f t="shared" si="246"/>
        <v>402.3</v>
      </c>
      <c r="I734" s="48">
        <v>0</v>
      </c>
      <c r="J734" s="48">
        <v>402.3</v>
      </c>
      <c r="K734" s="37">
        <f t="shared" si="247"/>
        <v>2849040</v>
      </c>
      <c r="L734" s="45">
        <v>0</v>
      </c>
      <c r="M734" s="45">
        <v>0</v>
      </c>
      <c r="N734" s="45">
        <v>0</v>
      </c>
      <c r="O734" s="48">
        <v>2849040</v>
      </c>
      <c r="P734" s="45">
        <f t="shared" si="248"/>
        <v>7081.879194630872</v>
      </c>
      <c r="Q734" s="51">
        <v>9673</v>
      </c>
      <c r="R734" s="73" t="s">
        <v>95</v>
      </c>
      <c r="S734" s="58"/>
      <c r="T734" s="16"/>
      <c r="U734" s="16"/>
    </row>
    <row r="735" spans="1:207" s="15" customFormat="1" ht="25.15" customHeight="1" x14ac:dyDescent="0.25">
      <c r="A735" s="73" t="s">
        <v>1754</v>
      </c>
      <c r="B735" s="118" t="s">
        <v>528</v>
      </c>
      <c r="C735" s="60">
        <v>1917</v>
      </c>
      <c r="D735" s="156" t="s">
        <v>239</v>
      </c>
      <c r="E735" s="60" t="s">
        <v>20</v>
      </c>
      <c r="F735" s="76">
        <v>2</v>
      </c>
      <c r="G735" s="76">
        <v>1</v>
      </c>
      <c r="H735" s="48">
        <f t="shared" si="246"/>
        <v>281.39999999999998</v>
      </c>
      <c r="I735" s="48">
        <v>0</v>
      </c>
      <c r="J735" s="48">
        <v>281.39999999999998</v>
      </c>
      <c r="K735" s="37">
        <f t="shared" si="247"/>
        <v>2177160</v>
      </c>
      <c r="L735" s="45">
        <v>0</v>
      </c>
      <c r="M735" s="45">
        <v>0</v>
      </c>
      <c r="N735" s="45">
        <v>0</v>
      </c>
      <c r="O735" s="48">
        <v>2177160</v>
      </c>
      <c r="P735" s="45">
        <f t="shared" si="248"/>
        <v>7736.8869936034125</v>
      </c>
      <c r="Q735" s="51">
        <v>9673</v>
      </c>
      <c r="R735" s="73" t="s">
        <v>95</v>
      </c>
      <c r="S735" s="58"/>
      <c r="T735" s="16"/>
      <c r="U735" s="16"/>
    </row>
    <row r="736" spans="1:207" s="128" customFormat="1" ht="27" customHeight="1" x14ac:dyDescent="0.25">
      <c r="A736" s="73" t="s">
        <v>1755</v>
      </c>
      <c r="B736" s="118" t="s">
        <v>529</v>
      </c>
      <c r="C736" s="60">
        <v>1917</v>
      </c>
      <c r="D736" s="156" t="s">
        <v>239</v>
      </c>
      <c r="E736" s="60" t="s">
        <v>20</v>
      </c>
      <c r="F736" s="76">
        <v>2</v>
      </c>
      <c r="G736" s="76">
        <v>2</v>
      </c>
      <c r="H736" s="48">
        <f t="shared" si="246"/>
        <v>453.7</v>
      </c>
      <c r="I736" s="48">
        <v>0</v>
      </c>
      <c r="J736" s="48">
        <v>453.7</v>
      </c>
      <c r="K736" s="37">
        <f t="shared" si="247"/>
        <v>1461100</v>
      </c>
      <c r="L736" s="45">
        <v>0</v>
      </c>
      <c r="M736" s="45">
        <v>0</v>
      </c>
      <c r="N736" s="45">
        <v>0</v>
      </c>
      <c r="O736" s="48">
        <v>1461100</v>
      </c>
      <c r="P736" s="45">
        <f t="shared" si="248"/>
        <v>3220.4099625303065</v>
      </c>
      <c r="Q736" s="51">
        <v>9673</v>
      </c>
      <c r="R736" s="73" t="s">
        <v>95</v>
      </c>
      <c r="S736" s="16"/>
      <c r="T736" s="16"/>
      <c r="U736" s="16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F736" s="15"/>
      <c r="AG736" s="15"/>
      <c r="AH736" s="15"/>
      <c r="AI736" s="15"/>
      <c r="AJ736" s="15"/>
      <c r="AK736" s="15"/>
      <c r="AL736" s="15"/>
      <c r="AM736" s="15"/>
      <c r="AN736" s="15"/>
      <c r="AO736" s="15"/>
      <c r="AP736" s="15"/>
      <c r="AQ736" s="15"/>
      <c r="AR736" s="15"/>
      <c r="AS736" s="15"/>
      <c r="AT736" s="15"/>
      <c r="AU736" s="15"/>
      <c r="AV736" s="15"/>
      <c r="AW736" s="15"/>
      <c r="AX736" s="15"/>
      <c r="AY736" s="15"/>
      <c r="AZ736" s="15"/>
      <c r="BA736" s="15"/>
      <c r="BB736" s="15"/>
      <c r="BC736" s="15"/>
      <c r="BD736" s="15"/>
      <c r="BE736" s="15"/>
      <c r="BF736" s="15"/>
      <c r="BG736" s="15"/>
      <c r="BH736" s="15"/>
      <c r="BI736" s="15"/>
      <c r="BJ736" s="15"/>
      <c r="BK736" s="15"/>
      <c r="BL736" s="15"/>
      <c r="BM736" s="15"/>
      <c r="BN736" s="15"/>
      <c r="BO736" s="15"/>
      <c r="BP736" s="15"/>
      <c r="BQ736" s="15"/>
      <c r="BR736" s="15"/>
      <c r="BS736" s="15"/>
      <c r="BT736" s="15"/>
      <c r="BU736" s="15"/>
      <c r="BV736" s="15"/>
      <c r="BW736" s="15"/>
      <c r="BX736" s="15"/>
      <c r="BY736" s="15"/>
      <c r="BZ736" s="15"/>
      <c r="CA736" s="15"/>
      <c r="CB736" s="15"/>
      <c r="CC736" s="15"/>
      <c r="CD736" s="15"/>
      <c r="CE736" s="15"/>
      <c r="CF736" s="15"/>
      <c r="CG736" s="15"/>
      <c r="CH736" s="15"/>
      <c r="CI736" s="15"/>
      <c r="CJ736" s="15"/>
      <c r="CK736" s="15"/>
      <c r="CL736" s="15"/>
      <c r="CM736" s="15"/>
      <c r="CN736" s="15"/>
      <c r="CO736" s="15"/>
      <c r="CP736" s="15"/>
      <c r="CQ736" s="15"/>
      <c r="CR736" s="15"/>
      <c r="CS736" s="15"/>
      <c r="CT736" s="15"/>
      <c r="CU736" s="15"/>
      <c r="CV736" s="15"/>
      <c r="CW736" s="15"/>
      <c r="CX736" s="15"/>
      <c r="CY736" s="15"/>
      <c r="CZ736" s="15"/>
      <c r="DA736" s="15"/>
      <c r="DB736" s="15"/>
      <c r="DC736" s="15"/>
      <c r="DD736" s="15"/>
      <c r="DE736" s="15"/>
      <c r="DF736" s="15"/>
      <c r="DG736" s="15"/>
      <c r="DH736" s="15"/>
      <c r="DI736" s="15"/>
      <c r="DJ736" s="15"/>
      <c r="DK736" s="15"/>
      <c r="DL736" s="15"/>
      <c r="DM736" s="15"/>
      <c r="DN736" s="15"/>
      <c r="DO736" s="15"/>
      <c r="DP736" s="15"/>
      <c r="DQ736" s="15"/>
      <c r="DR736" s="15"/>
      <c r="DS736" s="15"/>
      <c r="DT736" s="15"/>
      <c r="DU736" s="15"/>
      <c r="DV736" s="15"/>
      <c r="DW736" s="15"/>
      <c r="DX736" s="15"/>
      <c r="DY736" s="15"/>
      <c r="DZ736" s="15"/>
      <c r="EA736" s="15"/>
      <c r="EB736" s="15"/>
      <c r="EC736" s="15"/>
      <c r="ED736" s="15"/>
      <c r="EE736" s="15"/>
      <c r="EF736" s="15"/>
      <c r="EG736" s="15"/>
      <c r="EH736" s="15"/>
      <c r="EI736" s="15"/>
      <c r="EJ736" s="15"/>
      <c r="EK736" s="15"/>
      <c r="EL736" s="15"/>
      <c r="EM736" s="15"/>
      <c r="EN736" s="15"/>
      <c r="EO736" s="15"/>
      <c r="EP736" s="15"/>
      <c r="EQ736" s="15"/>
      <c r="ER736" s="15"/>
      <c r="ES736" s="15"/>
      <c r="ET736" s="15"/>
      <c r="EU736" s="15"/>
      <c r="EV736" s="15"/>
      <c r="EW736" s="15"/>
      <c r="EX736" s="15"/>
      <c r="EY736" s="15"/>
      <c r="EZ736" s="15"/>
      <c r="FA736" s="15"/>
      <c r="FB736" s="15"/>
      <c r="FC736" s="15"/>
      <c r="FD736" s="15"/>
      <c r="FE736" s="15"/>
      <c r="FF736" s="15"/>
      <c r="FG736" s="15"/>
      <c r="FH736" s="15"/>
      <c r="FI736" s="15"/>
      <c r="FJ736" s="15"/>
      <c r="FK736" s="15"/>
      <c r="FL736" s="15"/>
      <c r="FM736" s="15"/>
      <c r="FN736" s="15"/>
      <c r="FO736" s="15"/>
      <c r="FP736" s="15"/>
      <c r="FQ736" s="15"/>
      <c r="FR736" s="15"/>
      <c r="FS736" s="15"/>
      <c r="FT736" s="15"/>
      <c r="FU736" s="15"/>
      <c r="FV736" s="15"/>
      <c r="FW736" s="15"/>
      <c r="FX736" s="15"/>
      <c r="FY736" s="15"/>
      <c r="FZ736" s="15"/>
      <c r="GA736" s="15"/>
      <c r="GB736" s="15"/>
      <c r="GC736" s="15"/>
      <c r="GD736" s="15"/>
      <c r="GE736" s="15"/>
      <c r="GF736" s="15"/>
      <c r="GG736" s="15"/>
      <c r="GH736" s="15"/>
      <c r="GI736" s="15"/>
      <c r="GJ736" s="15"/>
      <c r="GK736" s="15"/>
      <c r="GL736" s="15"/>
      <c r="GM736" s="15"/>
      <c r="GN736" s="15"/>
      <c r="GO736" s="15"/>
      <c r="GP736" s="15"/>
      <c r="GQ736" s="15"/>
      <c r="GR736" s="15"/>
      <c r="GS736" s="15"/>
      <c r="GT736" s="15"/>
      <c r="GU736" s="15"/>
      <c r="GV736" s="15"/>
      <c r="GW736" s="15"/>
      <c r="GX736" s="15"/>
      <c r="GY736" s="15"/>
    </row>
    <row r="737" spans="1:207" s="15" customFormat="1" ht="25.15" customHeight="1" x14ac:dyDescent="0.25">
      <c r="A737" s="73" t="s">
        <v>1756</v>
      </c>
      <c r="B737" s="118" t="s">
        <v>530</v>
      </c>
      <c r="C737" s="60">
        <v>1917</v>
      </c>
      <c r="D737" s="156" t="s">
        <v>239</v>
      </c>
      <c r="E737" s="60" t="s">
        <v>20</v>
      </c>
      <c r="F737" s="76">
        <v>2</v>
      </c>
      <c r="G737" s="76">
        <v>2</v>
      </c>
      <c r="H737" s="48">
        <f t="shared" si="246"/>
        <v>460.8</v>
      </c>
      <c r="I737" s="48">
        <v>0</v>
      </c>
      <c r="J737" s="48">
        <v>460.8</v>
      </c>
      <c r="K737" s="37">
        <f t="shared" si="247"/>
        <v>1482400</v>
      </c>
      <c r="L737" s="45">
        <v>0</v>
      </c>
      <c r="M737" s="45">
        <v>0</v>
      </c>
      <c r="N737" s="45">
        <v>0</v>
      </c>
      <c r="O737" s="48">
        <v>1482400</v>
      </c>
      <c r="P737" s="45">
        <f t="shared" si="248"/>
        <v>3217.0138888888887</v>
      </c>
      <c r="Q737" s="51">
        <v>9673</v>
      </c>
      <c r="R737" s="73" t="s">
        <v>95</v>
      </c>
      <c r="S737" s="58"/>
      <c r="T737" s="16"/>
      <c r="U737" s="16"/>
    </row>
    <row r="738" spans="1:207" s="15" customFormat="1" ht="25.15" customHeight="1" x14ac:dyDescent="0.25">
      <c r="A738" s="73" t="s">
        <v>1757</v>
      </c>
      <c r="B738" s="118" t="s">
        <v>531</v>
      </c>
      <c r="C738" s="60">
        <v>1966</v>
      </c>
      <c r="D738" s="156" t="s">
        <v>239</v>
      </c>
      <c r="E738" s="60" t="s">
        <v>20</v>
      </c>
      <c r="F738" s="76">
        <v>2</v>
      </c>
      <c r="G738" s="76">
        <v>2</v>
      </c>
      <c r="H738" s="48">
        <f t="shared" si="246"/>
        <v>721.03</v>
      </c>
      <c r="I738" s="48">
        <v>0</v>
      </c>
      <c r="J738" s="48">
        <v>721.03</v>
      </c>
      <c r="K738" s="37">
        <f t="shared" si="247"/>
        <v>4331580</v>
      </c>
      <c r="L738" s="45">
        <v>0</v>
      </c>
      <c r="M738" s="45">
        <v>0</v>
      </c>
      <c r="N738" s="45">
        <v>0</v>
      </c>
      <c r="O738" s="48">
        <v>4331580</v>
      </c>
      <c r="P738" s="45">
        <f t="shared" si="248"/>
        <v>6007.4892861600765</v>
      </c>
      <c r="Q738" s="51">
        <v>9673</v>
      </c>
      <c r="R738" s="73" t="s">
        <v>97</v>
      </c>
      <c r="S738" s="58"/>
      <c r="T738" s="16"/>
      <c r="U738" s="16"/>
    </row>
    <row r="739" spans="1:207" s="15" customFormat="1" ht="25.15" customHeight="1" x14ac:dyDescent="0.25">
      <c r="A739" s="73" t="s">
        <v>1758</v>
      </c>
      <c r="B739" s="46" t="s">
        <v>532</v>
      </c>
      <c r="C739" s="60">
        <v>1962</v>
      </c>
      <c r="D739" s="156" t="s">
        <v>239</v>
      </c>
      <c r="E739" s="156" t="s">
        <v>20</v>
      </c>
      <c r="F739" s="76">
        <v>2</v>
      </c>
      <c r="G739" s="76">
        <v>2</v>
      </c>
      <c r="H739" s="48">
        <f t="shared" si="246"/>
        <v>361.71</v>
      </c>
      <c r="I739" s="48">
        <v>0</v>
      </c>
      <c r="J739" s="48">
        <v>361.71</v>
      </c>
      <c r="K739" s="37">
        <f t="shared" si="247"/>
        <v>2579010.7000000002</v>
      </c>
      <c r="L739" s="45">
        <v>0</v>
      </c>
      <c r="M739" s="45">
        <v>0</v>
      </c>
      <c r="N739" s="45">
        <v>0</v>
      </c>
      <c r="O739" s="48">
        <v>2579010.7000000002</v>
      </c>
      <c r="P739" s="45">
        <f t="shared" si="248"/>
        <v>7130.0508694810769</v>
      </c>
      <c r="Q739" s="51">
        <v>9673</v>
      </c>
      <c r="R739" s="73" t="s">
        <v>95</v>
      </c>
      <c r="S739" s="58"/>
      <c r="T739" s="16"/>
      <c r="U739" s="16"/>
    </row>
    <row r="740" spans="1:207" s="15" customFormat="1" ht="25.15" customHeight="1" x14ac:dyDescent="0.25">
      <c r="A740" s="73" t="s">
        <v>1759</v>
      </c>
      <c r="B740" s="46" t="s">
        <v>533</v>
      </c>
      <c r="C740" s="60">
        <v>1966</v>
      </c>
      <c r="D740" s="156" t="s">
        <v>239</v>
      </c>
      <c r="E740" s="60" t="s">
        <v>20</v>
      </c>
      <c r="F740" s="76">
        <v>2</v>
      </c>
      <c r="G740" s="76">
        <v>2</v>
      </c>
      <c r="H740" s="48">
        <f t="shared" si="246"/>
        <v>358.9</v>
      </c>
      <c r="I740" s="48">
        <v>0</v>
      </c>
      <c r="J740" s="48">
        <v>358.9</v>
      </c>
      <c r="K740" s="37">
        <f t="shared" si="247"/>
        <v>3257660</v>
      </c>
      <c r="L740" s="45">
        <v>0</v>
      </c>
      <c r="M740" s="45">
        <v>0</v>
      </c>
      <c r="N740" s="45">
        <v>0</v>
      </c>
      <c r="O740" s="48">
        <v>3257660</v>
      </c>
      <c r="P740" s="45">
        <f t="shared" si="248"/>
        <v>9076.7901922541096</v>
      </c>
      <c r="Q740" s="51">
        <v>9673</v>
      </c>
      <c r="R740" s="73" t="s">
        <v>97</v>
      </c>
      <c r="S740" s="58"/>
      <c r="T740" s="16"/>
      <c r="U740" s="16"/>
    </row>
    <row r="741" spans="1:207" s="129" customFormat="1" ht="27" customHeight="1" x14ac:dyDescent="0.25">
      <c r="A741" s="73" t="s">
        <v>1760</v>
      </c>
      <c r="B741" s="118" t="s">
        <v>2214</v>
      </c>
      <c r="C741" s="156">
        <v>1959</v>
      </c>
      <c r="D741" s="76" t="s">
        <v>239</v>
      </c>
      <c r="E741" s="76" t="s">
        <v>20</v>
      </c>
      <c r="F741" s="66">
        <v>2</v>
      </c>
      <c r="G741" s="66">
        <v>3</v>
      </c>
      <c r="H741" s="45">
        <v>1008.04</v>
      </c>
      <c r="I741" s="45">
        <v>0</v>
      </c>
      <c r="J741" s="51">
        <v>801.87</v>
      </c>
      <c r="K741" s="37">
        <f t="shared" ref="K741" si="249">SUM(L741:O741)</f>
        <v>705628</v>
      </c>
      <c r="L741" s="48">
        <v>0</v>
      </c>
      <c r="M741" s="48">
        <v>0</v>
      </c>
      <c r="N741" s="48">
        <v>0</v>
      </c>
      <c r="O741" s="45">
        <v>705628</v>
      </c>
      <c r="P741" s="51">
        <f t="shared" si="248"/>
        <v>700</v>
      </c>
      <c r="Q741" s="37">
        <v>9673</v>
      </c>
      <c r="R741" s="73" t="s">
        <v>95</v>
      </c>
      <c r="S741" s="134"/>
      <c r="T741" s="134"/>
      <c r="U741" s="128"/>
    </row>
    <row r="742" spans="1:207" s="15" customFormat="1" ht="25.15" customHeight="1" x14ac:dyDescent="0.25">
      <c r="A742" s="73" t="s">
        <v>1761</v>
      </c>
      <c r="B742" s="118" t="s">
        <v>534</v>
      </c>
      <c r="C742" s="60">
        <v>1965</v>
      </c>
      <c r="D742" s="156" t="s">
        <v>239</v>
      </c>
      <c r="E742" s="60" t="s">
        <v>20</v>
      </c>
      <c r="F742" s="76">
        <v>5</v>
      </c>
      <c r="G742" s="76">
        <v>3</v>
      </c>
      <c r="H742" s="48">
        <f t="shared" si="246"/>
        <v>2538.96</v>
      </c>
      <c r="I742" s="48">
        <v>156.4</v>
      </c>
      <c r="J742" s="48">
        <v>2382.56</v>
      </c>
      <c r="K742" s="37">
        <f t="shared" si="247"/>
        <v>5874000</v>
      </c>
      <c r="L742" s="45">
        <v>0</v>
      </c>
      <c r="M742" s="45">
        <v>0</v>
      </c>
      <c r="N742" s="45">
        <v>0</v>
      </c>
      <c r="O742" s="48">
        <v>5874000</v>
      </c>
      <c r="P742" s="45">
        <f t="shared" si="248"/>
        <v>2313.5457037527176</v>
      </c>
      <c r="Q742" s="51">
        <v>9673</v>
      </c>
      <c r="R742" s="73" t="s">
        <v>96</v>
      </c>
      <c r="S742" s="58"/>
      <c r="T742" s="16"/>
      <c r="U742" s="16"/>
    </row>
    <row r="743" spans="1:207" s="15" customFormat="1" ht="25.15" customHeight="1" x14ac:dyDescent="0.25">
      <c r="A743" s="73" t="s">
        <v>1762</v>
      </c>
      <c r="B743" s="118" t="s">
        <v>535</v>
      </c>
      <c r="C743" s="60">
        <v>1953</v>
      </c>
      <c r="D743" s="156" t="s">
        <v>239</v>
      </c>
      <c r="E743" s="60" t="s">
        <v>20</v>
      </c>
      <c r="F743" s="76">
        <v>2</v>
      </c>
      <c r="G743" s="76">
        <v>1</v>
      </c>
      <c r="H743" s="48">
        <f t="shared" si="246"/>
        <v>224.1</v>
      </c>
      <c r="I743" s="48">
        <v>0</v>
      </c>
      <c r="J743" s="48">
        <v>224.1</v>
      </c>
      <c r="K743" s="37">
        <f t="shared" si="247"/>
        <v>1781446.5</v>
      </c>
      <c r="L743" s="45">
        <v>0</v>
      </c>
      <c r="M743" s="45">
        <v>0</v>
      </c>
      <c r="N743" s="45">
        <v>0</v>
      </c>
      <c r="O743" s="48">
        <v>1781446.5</v>
      </c>
      <c r="P743" s="45">
        <f t="shared" si="248"/>
        <v>7949.3373493975905</v>
      </c>
      <c r="Q743" s="51">
        <v>9673</v>
      </c>
      <c r="R743" s="73" t="s">
        <v>95</v>
      </c>
      <c r="S743" s="58"/>
      <c r="T743" s="16"/>
      <c r="U743" s="16"/>
    </row>
    <row r="744" spans="1:207" s="15" customFormat="1" ht="25.15" customHeight="1" x14ac:dyDescent="0.25">
      <c r="A744" s="73" t="s">
        <v>1763</v>
      </c>
      <c r="B744" s="46" t="s">
        <v>536</v>
      </c>
      <c r="C744" s="156">
        <v>1964</v>
      </c>
      <c r="D744" s="156" t="s">
        <v>239</v>
      </c>
      <c r="E744" s="156" t="s">
        <v>20</v>
      </c>
      <c r="F744" s="76">
        <v>4</v>
      </c>
      <c r="G744" s="76">
        <v>2</v>
      </c>
      <c r="H744" s="48">
        <f t="shared" si="246"/>
        <v>1275.8599999999999</v>
      </c>
      <c r="I744" s="48">
        <v>0</v>
      </c>
      <c r="J744" s="48">
        <v>1275.8599999999999</v>
      </c>
      <c r="K744" s="37">
        <f t="shared" si="247"/>
        <v>3773220</v>
      </c>
      <c r="L744" s="45">
        <v>0</v>
      </c>
      <c r="M744" s="45">
        <v>0</v>
      </c>
      <c r="N744" s="45">
        <v>0</v>
      </c>
      <c r="O744" s="48">
        <v>3773220</v>
      </c>
      <c r="P744" s="45">
        <f t="shared" si="248"/>
        <v>2957.3934444218021</v>
      </c>
      <c r="Q744" s="51">
        <v>9673</v>
      </c>
      <c r="R744" s="73" t="s">
        <v>96</v>
      </c>
      <c r="S744" s="58"/>
      <c r="T744" s="16"/>
      <c r="U744" s="16"/>
    </row>
    <row r="745" spans="1:207" s="129" customFormat="1" ht="27" customHeight="1" x14ac:dyDescent="0.25">
      <c r="A745" s="73" t="s">
        <v>1764</v>
      </c>
      <c r="B745" s="135" t="s">
        <v>2213</v>
      </c>
      <c r="C745" s="149">
        <v>1957</v>
      </c>
      <c r="D745" s="153" t="s">
        <v>239</v>
      </c>
      <c r="E745" s="153" t="s">
        <v>20</v>
      </c>
      <c r="F745" s="130">
        <v>2</v>
      </c>
      <c r="G745" s="130">
        <v>2</v>
      </c>
      <c r="H745" s="100">
        <v>1035</v>
      </c>
      <c r="I745" s="121">
        <v>0</v>
      </c>
      <c r="J745" s="100">
        <v>748</v>
      </c>
      <c r="K745" s="37">
        <f>SUM(L745:O745)</f>
        <v>724500</v>
      </c>
      <c r="L745" s="48">
        <v>0</v>
      </c>
      <c r="M745" s="48">
        <v>0</v>
      </c>
      <c r="N745" s="48">
        <v>0</v>
      </c>
      <c r="O745" s="48">
        <v>724500</v>
      </c>
      <c r="P745" s="51">
        <f t="shared" si="248"/>
        <v>700</v>
      </c>
      <c r="Q745" s="37">
        <v>9673</v>
      </c>
      <c r="R745" s="73" t="s">
        <v>95</v>
      </c>
      <c r="S745" s="128"/>
      <c r="T745" s="128"/>
      <c r="U745" s="128"/>
    </row>
    <row r="746" spans="1:207" s="15" customFormat="1" ht="25.15" customHeight="1" x14ac:dyDescent="0.25">
      <c r="A746" s="73" t="s">
        <v>1765</v>
      </c>
      <c r="B746" s="46" t="s">
        <v>537</v>
      </c>
      <c r="C746" s="60">
        <v>1947</v>
      </c>
      <c r="D746" s="156" t="s">
        <v>239</v>
      </c>
      <c r="E746" s="60" t="s">
        <v>20</v>
      </c>
      <c r="F746" s="76">
        <v>2</v>
      </c>
      <c r="G746" s="76">
        <v>1</v>
      </c>
      <c r="H746" s="48">
        <f t="shared" si="246"/>
        <v>393.59</v>
      </c>
      <c r="I746" s="48">
        <v>0</v>
      </c>
      <c r="J746" s="48">
        <v>393.59</v>
      </c>
      <c r="K746" s="37">
        <f t="shared" si="247"/>
        <v>2461170</v>
      </c>
      <c r="L746" s="45">
        <v>0</v>
      </c>
      <c r="M746" s="45">
        <v>0</v>
      </c>
      <c r="N746" s="45">
        <v>0</v>
      </c>
      <c r="O746" s="48">
        <v>2461170</v>
      </c>
      <c r="P746" s="45">
        <f t="shared" si="248"/>
        <v>6253.1314311847354</v>
      </c>
      <c r="Q746" s="51">
        <v>9673</v>
      </c>
      <c r="R746" s="73" t="s">
        <v>95</v>
      </c>
      <c r="S746" s="58"/>
      <c r="T746" s="16"/>
      <c r="U746" s="16"/>
    </row>
    <row r="747" spans="1:207" s="15" customFormat="1" ht="25.15" customHeight="1" x14ac:dyDescent="0.25">
      <c r="A747" s="73" t="s">
        <v>1766</v>
      </c>
      <c r="B747" s="46" t="s">
        <v>538</v>
      </c>
      <c r="C747" s="60">
        <v>1966</v>
      </c>
      <c r="D747" s="156" t="s">
        <v>239</v>
      </c>
      <c r="E747" s="60" t="s">
        <v>20</v>
      </c>
      <c r="F747" s="76">
        <v>3</v>
      </c>
      <c r="G747" s="76">
        <v>2</v>
      </c>
      <c r="H747" s="48">
        <f t="shared" si="246"/>
        <v>938.29000000000008</v>
      </c>
      <c r="I747" s="48">
        <v>48.1</v>
      </c>
      <c r="J747" s="48">
        <v>890.19</v>
      </c>
      <c r="K747" s="37">
        <f t="shared" si="247"/>
        <v>4540800</v>
      </c>
      <c r="L747" s="45">
        <v>0</v>
      </c>
      <c r="M747" s="45">
        <v>0</v>
      </c>
      <c r="N747" s="45">
        <v>0</v>
      </c>
      <c r="O747" s="48">
        <v>4540800</v>
      </c>
      <c r="P747" s="45">
        <f t="shared" si="248"/>
        <v>4839.4419635720296</v>
      </c>
      <c r="Q747" s="51">
        <v>9673</v>
      </c>
      <c r="R747" s="73" t="s">
        <v>97</v>
      </c>
      <c r="S747" s="58"/>
      <c r="T747" s="16"/>
      <c r="U747" s="16"/>
    </row>
    <row r="748" spans="1:207" s="128" customFormat="1" ht="27" customHeight="1" x14ac:dyDescent="0.25">
      <c r="A748" s="73" t="s">
        <v>1767</v>
      </c>
      <c r="B748" s="46" t="s">
        <v>2267</v>
      </c>
      <c r="C748" s="156">
        <v>1959</v>
      </c>
      <c r="D748" s="76" t="s">
        <v>239</v>
      </c>
      <c r="E748" s="76" t="s">
        <v>20</v>
      </c>
      <c r="F748" s="66">
        <v>4</v>
      </c>
      <c r="G748" s="66">
        <v>2</v>
      </c>
      <c r="H748" s="45">
        <v>1873.7</v>
      </c>
      <c r="I748" s="37">
        <v>67</v>
      </c>
      <c r="J748" s="45">
        <v>1179.5999999999999</v>
      </c>
      <c r="K748" s="37">
        <f t="shared" ref="K748" si="250">SUM(L748:O748)</f>
        <v>1311590</v>
      </c>
      <c r="L748" s="48">
        <v>0</v>
      </c>
      <c r="M748" s="48">
        <v>0</v>
      </c>
      <c r="N748" s="48">
        <v>0</v>
      </c>
      <c r="O748" s="45">
        <v>1311590</v>
      </c>
      <c r="P748" s="51">
        <f t="shared" si="248"/>
        <v>700</v>
      </c>
      <c r="Q748" s="37">
        <v>9673</v>
      </c>
      <c r="R748" s="73" t="s">
        <v>95</v>
      </c>
    </row>
    <row r="749" spans="1:207" s="15" customFormat="1" ht="25.15" customHeight="1" x14ac:dyDescent="0.25">
      <c r="A749" s="73" t="s">
        <v>1768</v>
      </c>
      <c r="B749" s="46" t="s">
        <v>2197</v>
      </c>
      <c r="C749" s="156">
        <v>1941</v>
      </c>
      <c r="D749" s="156" t="s">
        <v>239</v>
      </c>
      <c r="E749" s="156" t="s">
        <v>20</v>
      </c>
      <c r="F749" s="156">
        <v>4</v>
      </c>
      <c r="G749" s="156">
        <v>2</v>
      </c>
      <c r="H749" s="45">
        <v>1827.9</v>
      </c>
      <c r="I749" s="45">
        <v>0</v>
      </c>
      <c r="J749" s="45">
        <v>1207.92</v>
      </c>
      <c r="K749" s="37">
        <f t="shared" si="247"/>
        <v>1537016.64</v>
      </c>
      <c r="L749" s="48">
        <v>0</v>
      </c>
      <c r="M749" s="48">
        <v>0</v>
      </c>
      <c r="N749" s="48">
        <v>0</v>
      </c>
      <c r="O749" s="49">
        <v>1537016.64</v>
      </c>
      <c r="P749" s="51">
        <f t="shared" si="248"/>
        <v>840.86473001805336</v>
      </c>
      <c r="Q749" s="37">
        <v>9673</v>
      </c>
      <c r="R749" s="74" t="s">
        <v>96</v>
      </c>
      <c r="S749" s="136"/>
      <c r="T749" s="128"/>
      <c r="U749" s="128"/>
      <c r="V749" s="128"/>
      <c r="W749" s="128"/>
      <c r="X749" s="128"/>
      <c r="Y749" s="128"/>
      <c r="Z749" s="128"/>
      <c r="AA749" s="128"/>
      <c r="AB749" s="128"/>
      <c r="AC749" s="128"/>
      <c r="AD749" s="128"/>
      <c r="AE749" s="128"/>
      <c r="AF749" s="128"/>
      <c r="AG749" s="128"/>
      <c r="AH749" s="128"/>
      <c r="AI749" s="128"/>
      <c r="AJ749" s="128"/>
      <c r="AK749" s="128"/>
      <c r="AL749" s="128"/>
      <c r="AM749" s="128"/>
      <c r="AN749" s="128"/>
      <c r="AO749" s="128"/>
      <c r="AP749" s="128"/>
      <c r="AQ749" s="128"/>
      <c r="AR749" s="128"/>
      <c r="AS749" s="128"/>
      <c r="AT749" s="128"/>
      <c r="AU749" s="128"/>
      <c r="AV749" s="128"/>
      <c r="AW749" s="128"/>
      <c r="AX749" s="128"/>
      <c r="AY749" s="128"/>
      <c r="AZ749" s="128"/>
      <c r="BA749" s="128"/>
      <c r="BB749" s="128"/>
      <c r="BC749" s="128"/>
      <c r="BD749" s="128"/>
      <c r="BE749" s="128"/>
      <c r="BF749" s="128"/>
      <c r="BG749" s="128"/>
      <c r="BH749" s="128"/>
      <c r="BI749" s="128"/>
      <c r="BJ749" s="128"/>
      <c r="BK749" s="128"/>
      <c r="BL749" s="128"/>
      <c r="BM749" s="128"/>
      <c r="BN749" s="128"/>
      <c r="BO749" s="128"/>
      <c r="BP749" s="128"/>
      <c r="BQ749" s="128"/>
      <c r="BR749" s="128"/>
      <c r="BS749" s="128"/>
      <c r="BT749" s="128"/>
      <c r="BU749" s="128"/>
      <c r="BV749" s="128"/>
      <c r="BW749" s="128"/>
      <c r="BX749" s="128"/>
      <c r="BY749" s="128"/>
      <c r="BZ749" s="128"/>
      <c r="CA749" s="128"/>
      <c r="CB749" s="128"/>
      <c r="CC749" s="128"/>
      <c r="CD749" s="128"/>
      <c r="CE749" s="128"/>
      <c r="CF749" s="128"/>
      <c r="CG749" s="128"/>
      <c r="CH749" s="128"/>
      <c r="CI749" s="128"/>
      <c r="CJ749" s="128"/>
      <c r="CK749" s="128"/>
      <c r="CL749" s="128"/>
      <c r="CM749" s="128"/>
      <c r="CN749" s="128"/>
      <c r="CO749" s="128"/>
      <c r="CP749" s="128"/>
      <c r="CQ749" s="128"/>
      <c r="CR749" s="128"/>
      <c r="CS749" s="128"/>
      <c r="CT749" s="128"/>
      <c r="CU749" s="128"/>
      <c r="CV749" s="128"/>
      <c r="CW749" s="128"/>
      <c r="CX749" s="128"/>
      <c r="CY749" s="128"/>
      <c r="CZ749" s="128"/>
      <c r="DA749" s="128"/>
      <c r="DB749" s="128"/>
      <c r="DC749" s="128"/>
      <c r="DD749" s="128"/>
      <c r="DE749" s="128"/>
      <c r="DF749" s="128"/>
      <c r="DG749" s="128"/>
      <c r="DH749" s="128"/>
      <c r="DI749" s="128"/>
      <c r="DJ749" s="128"/>
      <c r="DK749" s="128"/>
      <c r="DL749" s="128"/>
      <c r="DM749" s="128"/>
      <c r="DN749" s="128"/>
      <c r="DO749" s="128"/>
      <c r="DP749" s="128"/>
      <c r="DQ749" s="128"/>
      <c r="DR749" s="128"/>
      <c r="DS749" s="128"/>
      <c r="DT749" s="128"/>
      <c r="DU749" s="128"/>
      <c r="DV749" s="128"/>
      <c r="DW749" s="128"/>
      <c r="DX749" s="128"/>
      <c r="DY749" s="128"/>
      <c r="DZ749" s="128"/>
      <c r="EA749" s="128"/>
      <c r="EB749" s="128"/>
      <c r="EC749" s="128"/>
      <c r="ED749" s="128"/>
      <c r="EE749" s="128"/>
      <c r="EF749" s="128"/>
      <c r="EG749" s="128"/>
      <c r="EH749" s="128"/>
      <c r="EI749" s="128"/>
      <c r="EJ749" s="128"/>
      <c r="EK749" s="128"/>
      <c r="EL749" s="128"/>
      <c r="EM749" s="128"/>
      <c r="EN749" s="128"/>
      <c r="EO749" s="128"/>
      <c r="EP749" s="128"/>
      <c r="EQ749" s="128"/>
      <c r="ER749" s="128"/>
      <c r="ES749" s="128"/>
      <c r="ET749" s="128"/>
      <c r="EU749" s="128"/>
      <c r="EV749" s="128"/>
      <c r="EW749" s="128"/>
      <c r="EX749" s="128"/>
      <c r="EY749" s="128"/>
      <c r="EZ749" s="128"/>
      <c r="FA749" s="128"/>
      <c r="FB749" s="128"/>
      <c r="FC749" s="128"/>
      <c r="FD749" s="128"/>
      <c r="FE749" s="128"/>
      <c r="FF749" s="128"/>
      <c r="FG749" s="128"/>
      <c r="FH749" s="128"/>
      <c r="FI749" s="128"/>
      <c r="FJ749" s="128"/>
      <c r="FK749" s="128"/>
      <c r="FL749" s="128"/>
      <c r="FM749" s="128"/>
      <c r="FN749" s="128"/>
      <c r="FO749" s="128"/>
      <c r="FP749" s="128"/>
      <c r="FQ749" s="128"/>
      <c r="FR749" s="128"/>
      <c r="FS749" s="128"/>
      <c r="FT749" s="128"/>
      <c r="FU749" s="128"/>
      <c r="FV749" s="128"/>
      <c r="FW749" s="128"/>
      <c r="FX749" s="128"/>
      <c r="FY749" s="128"/>
      <c r="FZ749" s="128"/>
      <c r="GA749" s="128"/>
      <c r="GB749" s="128"/>
      <c r="GC749" s="128"/>
      <c r="GD749" s="128"/>
      <c r="GE749" s="128"/>
      <c r="GF749" s="128"/>
      <c r="GG749" s="128"/>
      <c r="GH749" s="128"/>
      <c r="GI749" s="128"/>
      <c r="GJ749" s="128"/>
      <c r="GK749" s="128"/>
      <c r="GL749" s="128"/>
      <c r="GM749" s="128"/>
      <c r="GN749" s="128"/>
      <c r="GO749" s="128"/>
      <c r="GP749" s="128"/>
      <c r="GQ749" s="128"/>
      <c r="GR749" s="128"/>
      <c r="GS749" s="128"/>
      <c r="GT749" s="128"/>
      <c r="GU749" s="128"/>
      <c r="GV749" s="128"/>
      <c r="GW749" s="128"/>
      <c r="GX749" s="128"/>
      <c r="GY749" s="128"/>
    </row>
    <row r="750" spans="1:207" s="15" customFormat="1" ht="25.15" customHeight="1" x14ac:dyDescent="0.25">
      <c r="A750" s="73" t="s">
        <v>1769</v>
      </c>
      <c r="B750" s="46" t="s">
        <v>539</v>
      </c>
      <c r="C750" s="61">
        <v>1964</v>
      </c>
      <c r="D750" s="156" t="s">
        <v>239</v>
      </c>
      <c r="E750" s="156" t="s">
        <v>20</v>
      </c>
      <c r="F750" s="76">
        <v>5</v>
      </c>
      <c r="G750" s="76">
        <v>3</v>
      </c>
      <c r="H750" s="48">
        <f>I750+J750</f>
        <v>2049.1999999999998</v>
      </c>
      <c r="I750" s="48">
        <v>272.39999999999998</v>
      </c>
      <c r="J750" s="48">
        <v>1776.8</v>
      </c>
      <c r="K750" s="37">
        <f t="shared" si="247"/>
        <v>6431700</v>
      </c>
      <c r="L750" s="45">
        <v>0</v>
      </c>
      <c r="M750" s="45">
        <v>0</v>
      </c>
      <c r="N750" s="45">
        <v>0</v>
      </c>
      <c r="O750" s="48">
        <v>6431700</v>
      </c>
      <c r="P750" s="45">
        <f t="shared" si="248"/>
        <v>3138.6394690610973</v>
      </c>
      <c r="Q750" s="51">
        <v>9673</v>
      </c>
      <c r="R750" s="73" t="s">
        <v>96</v>
      </c>
      <c r="S750" s="58"/>
      <c r="T750" s="16"/>
      <c r="U750" s="16"/>
    </row>
    <row r="751" spans="1:207" s="15" customFormat="1" ht="25.15" customHeight="1" x14ac:dyDescent="0.25">
      <c r="A751" s="73" t="s">
        <v>1770</v>
      </c>
      <c r="B751" s="46" t="s">
        <v>540</v>
      </c>
      <c r="C751" s="60">
        <v>1967</v>
      </c>
      <c r="D751" s="156" t="s">
        <v>239</v>
      </c>
      <c r="E751" s="60" t="s">
        <v>20</v>
      </c>
      <c r="F751" s="76">
        <v>2</v>
      </c>
      <c r="G751" s="76">
        <v>2</v>
      </c>
      <c r="H751" s="48">
        <f>I751+J751</f>
        <v>731</v>
      </c>
      <c r="I751" s="48">
        <v>86.8</v>
      </c>
      <c r="J751" s="48">
        <v>644.20000000000005</v>
      </c>
      <c r="K751" s="37">
        <f t="shared" si="247"/>
        <v>4600200</v>
      </c>
      <c r="L751" s="45">
        <v>0</v>
      </c>
      <c r="M751" s="45">
        <v>0</v>
      </c>
      <c r="N751" s="45">
        <v>0</v>
      </c>
      <c r="O751" s="48">
        <v>4600200</v>
      </c>
      <c r="P751" s="45">
        <f t="shared" si="248"/>
        <v>6293.0232558139533</v>
      </c>
      <c r="Q751" s="51">
        <v>9673</v>
      </c>
      <c r="R751" s="73" t="s">
        <v>97</v>
      </c>
      <c r="S751" s="58"/>
      <c r="T751" s="16"/>
      <c r="U751" s="16"/>
    </row>
    <row r="752" spans="1:207" s="15" customFormat="1" ht="25.15" customHeight="1" x14ac:dyDescent="0.25">
      <c r="A752" s="73" t="s">
        <v>1771</v>
      </c>
      <c r="B752" s="46" t="s">
        <v>541</v>
      </c>
      <c r="C752" s="60">
        <v>1963</v>
      </c>
      <c r="D752" s="156" t="s">
        <v>239</v>
      </c>
      <c r="E752" s="60" t="s">
        <v>20</v>
      </c>
      <c r="F752" s="76">
        <v>2</v>
      </c>
      <c r="G752" s="76">
        <v>2</v>
      </c>
      <c r="H752" s="48">
        <v>643.63</v>
      </c>
      <c r="I752" s="48">
        <v>54.1</v>
      </c>
      <c r="J752" s="48">
        <v>444.68</v>
      </c>
      <c r="K752" s="37">
        <f t="shared" si="247"/>
        <v>3664320</v>
      </c>
      <c r="L752" s="45">
        <v>0</v>
      </c>
      <c r="M752" s="45">
        <v>0</v>
      </c>
      <c r="N752" s="45">
        <v>0</v>
      </c>
      <c r="O752" s="48">
        <v>3664320</v>
      </c>
      <c r="P752" s="45">
        <f t="shared" si="248"/>
        <v>5693.2088311607604</v>
      </c>
      <c r="Q752" s="51">
        <v>9673</v>
      </c>
      <c r="R752" s="73" t="s">
        <v>96</v>
      </c>
      <c r="S752" s="58"/>
      <c r="T752" s="16"/>
      <c r="U752" s="16"/>
    </row>
    <row r="753" spans="1:21" s="15" customFormat="1" ht="25.15" customHeight="1" x14ac:dyDescent="0.25">
      <c r="A753" s="73" t="s">
        <v>1772</v>
      </c>
      <c r="B753" s="46" t="s">
        <v>542</v>
      </c>
      <c r="C753" s="60">
        <v>1965</v>
      </c>
      <c r="D753" s="156" t="s">
        <v>239</v>
      </c>
      <c r="E753" s="60" t="s">
        <v>20</v>
      </c>
      <c r="F753" s="76">
        <v>2</v>
      </c>
      <c r="G753" s="76">
        <v>2</v>
      </c>
      <c r="H753" s="48">
        <v>648.34</v>
      </c>
      <c r="I753" s="48">
        <v>57.9</v>
      </c>
      <c r="J753" s="48">
        <v>458.5</v>
      </c>
      <c r="K753" s="37">
        <f t="shared" si="247"/>
        <v>3669336</v>
      </c>
      <c r="L753" s="45">
        <v>0</v>
      </c>
      <c r="M753" s="45">
        <v>0</v>
      </c>
      <c r="N753" s="45">
        <v>0</v>
      </c>
      <c r="O753" s="48">
        <v>3669336</v>
      </c>
      <c r="P753" s="45">
        <f t="shared" si="248"/>
        <v>5659.5860196810308</v>
      </c>
      <c r="Q753" s="51">
        <v>9673</v>
      </c>
      <c r="R753" s="73" t="s">
        <v>96</v>
      </c>
      <c r="S753" s="58"/>
      <c r="T753" s="16"/>
      <c r="U753" s="16"/>
    </row>
    <row r="754" spans="1:21" s="15" customFormat="1" ht="25.15" customHeight="1" x14ac:dyDescent="0.25">
      <c r="A754" s="73" t="s">
        <v>1773</v>
      </c>
      <c r="B754" s="46" t="s">
        <v>544</v>
      </c>
      <c r="C754" s="60">
        <v>1953</v>
      </c>
      <c r="D754" s="156" t="s">
        <v>239</v>
      </c>
      <c r="E754" s="60" t="s">
        <v>20</v>
      </c>
      <c r="F754" s="76">
        <v>2</v>
      </c>
      <c r="G754" s="76">
        <v>2</v>
      </c>
      <c r="H754" s="48">
        <v>801.3</v>
      </c>
      <c r="I754" s="48">
        <v>0</v>
      </c>
      <c r="J754" s="48">
        <v>537.70000000000005</v>
      </c>
      <c r="K754" s="37">
        <f t="shared" si="247"/>
        <v>4754074.2</v>
      </c>
      <c r="L754" s="45">
        <v>0</v>
      </c>
      <c r="M754" s="45">
        <v>0</v>
      </c>
      <c r="N754" s="45">
        <v>0</v>
      </c>
      <c r="O754" s="48">
        <v>4754074.2</v>
      </c>
      <c r="P754" s="45">
        <f t="shared" si="248"/>
        <v>5932.9517034818427</v>
      </c>
      <c r="Q754" s="51">
        <v>9673</v>
      </c>
      <c r="R754" s="73" t="s">
        <v>95</v>
      </c>
      <c r="S754" s="58"/>
      <c r="T754" s="16"/>
      <c r="U754" s="16"/>
    </row>
    <row r="755" spans="1:21" s="15" customFormat="1" ht="25.15" customHeight="1" x14ac:dyDescent="0.25">
      <c r="A755" s="73" t="s">
        <v>1774</v>
      </c>
      <c r="B755" s="46" t="s">
        <v>964</v>
      </c>
      <c r="C755" s="60">
        <v>1960</v>
      </c>
      <c r="D755" s="156" t="s">
        <v>239</v>
      </c>
      <c r="E755" s="60" t="s">
        <v>20</v>
      </c>
      <c r="F755" s="76">
        <v>2</v>
      </c>
      <c r="G755" s="76">
        <v>2</v>
      </c>
      <c r="H755" s="48">
        <v>636.6</v>
      </c>
      <c r="I755" s="48">
        <v>0</v>
      </c>
      <c r="J755" s="48">
        <v>636.6</v>
      </c>
      <c r="K755" s="37">
        <f t="shared" si="247"/>
        <v>2574000</v>
      </c>
      <c r="L755" s="45">
        <v>0</v>
      </c>
      <c r="M755" s="45">
        <v>0</v>
      </c>
      <c r="N755" s="45">
        <v>0</v>
      </c>
      <c r="O755" s="48">
        <v>2574000</v>
      </c>
      <c r="P755" s="45">
        <f t="shared" si="248"/>
        <v>4043.3553251649387</v>
      </c>
      <c r="Q755" s="51">
        <v>9673</v>
      </c>
      <c r="R755" s="73" t="s">
        <v>95</v>
      </c>
      <c r="S755" s="58"/>
      <c r="T755" s="16"/>
      <c r="U755" s="16"/>
    </row>
    <row r="756" spans="1:21" s="15" customFormat="1" ht="25.15" customHeight="1" x14ac:dyDescent="0.25">
      <c r="A756" s="73" t="s">
        <v>1775</v>
      </c>
      <c r="B756" s="118" t="s">
        <v>545</v>
      </c>
      <c r="C756" s="60">
        <v>1964</v>
      </c>
      <c r="D756" s="156" t="s">
        <v>239</v>
      </c>
      <c r="E756" s="62" t="s">
        <v>20</v>
      </c>
      <c r="F756" s="76">
        <v>2</v>
      </c>
      <c r="G756" s="76">
        <v>2</v>
      </c>
      <c r="H756" s="48">
        <v>458.1</v>
      </c>
      <c r="I756" s="48">
        <v>0</v>
      </c>
      <c r="J756" s="48">
        <v>458.1</v>
      </c>
      <c r="K756" s="37">
        <f t="shared" si="247"/>
        <v>3631980</v>
      </c>
      <c r="L756" s="45">
        <v>0</v>
      </c>
      <c r="M756" s="45">
        <v>0</v>
      </c>
      <c r="N756" s="45">
        <v>0</v>
      </c>
      <c r="O756" s="48">
        <v>3631980</v>
      </c>
      <c r="P756" s="45">
        <f t="shared" si="248"/>
        <v>7928.3562540929925</v>
      </c>
      <c r="Q756" s="51">
        <v>9673</v>
      </c>
      <c r="R756" s="73" t="s">
        <v>96</v>
      </c>
      <c r="S756" s="58"/>
      <c r="T756" s="16"/>
      <c r="U756" s="16"/>
    </row>
    <row r="757" spans="1:21" s="15" customFormat="1" ht="25.15" customHeight="1" x14ac:dyDescent="0.25">
      <c r="A757" s="73" t="s">
        <v>2277</v>
      </c>
      <c r="B757" s="118" t="s">
        <v>546</v>
      </c>
      <c r="C757" s="60">
        <v>1964</v>
      </c>
      <c r="D757" s="156" t="s">
        <v>239</v>
      </c>
      <c r="E757" s="62" t="s">
        <v>20</v>
      </c>
      <c r="F757" s="76">
        <v>2</v>
      </c>
      <c r="G757" s="76">
        <v>2</v>
      </c>
      <c r="H757" s="48">
        <v>453.7</v>
      </c>
      <c r="I757" s="48">
        <v>0</v>
      </c>
      <c r="J757" s="48">
        <v>453.7</v>
      </c>
      <c r="K757" s="37">
        <f t="shared" si="247"/>
        <v>3689400</v>
      </c>
      <c r="L757" s="45">
        <v>0</v>
      </c>
      <c r="M757" s="45">
        <v>0</v>
      </c>
      <c r="N757" s="45">
        <v>0</v>
      </c>
      <c r="O757" s="48">
        <v>3689400</v>
      </c>
      <c r="P757" s="45">
        <f t="shared" si="248"/>
        <v>8131.8051575931231</v>
      </c>
      <c r="Q757" s="51">
        <v>9673</v>
      </c>
      <c r="R757" s="73" t="s">
        <v>96</v>
      </c>
      <c r="S757" s="58"/>
      <c r="T757" s="16"/>
      <c r="U757" s="16"/>
    </row>
    <row r="758" spans="1:21" s="15" customFormat="1" ht="25.15" customHeight="1" x14ac:dyDescent="0.25">
      <c r="A758" s="73" t="s">
        <v>1776</v>
      </c>
      <c r="B758" s="46" t="s">
        <v>547</v>
      </c>
      <c r="C758" s="156">
        <v>1953</v>
      </c>
      <c r="D758" s="156" t="s">
        <v>239</v>
      </c>
      <c r="E758" s="60" t="s">
        <v>20</v>
      </c>
      <c r="F758" s="76">
        <v>2</v>
      </c>
      <c r="G758" s="76">
        <v>1</v>
      </c>
      <c r="H758" s="48">
        <f>I758+J758</f>
        <v>373.59</v>
      </c>
      <c r="I758" s="48">
        <v>0</v>
      </c>
      <c r="J758" s="48">
        <v>373.59</v>
      </c>
      <c r="K758" s="37">
        <f t="shared" si="247"/>
        <v>2905967.7</v>
      </c>
      <c r="L758" s="45">
        <v>0</v>
      </c>
      <c r="M758" s="45">
        <v>0</v>
      </c>
      <c r="N758" s="45">
        <v>0</v>
      </c>
      <c r="O758" s="48">
        <v>2905967.7</v>
      </c>
      <c r="P758" s="45">
        <f t="shared" si="248"/>
        <v>7778.4943387135636</v>
      </c>
      <c r="Q758" s="51">
        <v>9673</v>
      </c>
      <c r="R758" s="73" t="s">
        <v>95</v>
      </c>
      <c r="S758" s="58"/>
      <c r="T758" s="16"/>
      <c r="U758" s="16"/>
    </row>
    <row r="759" spans="1:21" s="15" customFormat="1" ht="25.15" customHeight="1" x14ac:dyDescent="0.25">
      <c r="A759" s="73" t="s">
        <v>2278</v>
      </c>
      <c r="B759" s="46" t="s">
        <v>965</v>
      </c>
      <c r="C759" s="156">
        <v>1958</v>
      </c>
      <c r="D759" s="156" t="s">
        <v>239</v>
      </c>
      <c r="E759" s="60" t="s">
        <v>20</v>
      </c>
      <c r="F759" s="76">
        <v>2</v>
      </c>
      <c r="G759" s="76">
        <v>2</v>
      </c>
      <c r="H759" s="48">
        <v>330</v>
      </c>
      <c r="I759" s="48">
        <v>0</v>
      </c>
      <c r="J759" s="48">
        <v>280.39999999999998</v>
      </c>
      <c r="K759" s="37">
        <f t="shared" si="247"/>
        <v>4358640</v>
      </c>
      <c r="L759" s="45">
        <v>0</v>
      </c>
      <c r="M759" s="45">
        <v>0</v>
      </c>
      <c r="N759" s="45">
        <v>0</v>
      </c>
      <c r="O759" s="48">
        <v>4358640</v>
      </c>
      <c r="P759" s="45">
        <f t="shared" si="248"/>
        <v>13208</v>
      </c>
      <c r="Q759" s="51">
        <v>9673</v>
      </c>
      <c r="R759" s="73" t="s">
        <v>95</v>
      </c>
      <c r="S759" s="58"/>
      <c r="T759" s="16"/>
      <c r="U759" s="16"/>
    </row>
    <row r="760" spans="1:21" s="15" customFormat="1" ht="25.15" customHeight="1" x14ac:dyDescent="0.25">
      <c r="A760" s="73" t="s">
        <v>1777</v>
      </c>
      <c r="B760" s="46" t="s">
        <v>543</v>
      </c>
      <c r="C760" s="60">
        <v>1953</v>
      </c>
      <c r="D760" s="156" t="s">
        <v>239</v>
      </c>
      <c r="E760" s="60" t="s">
        <v>20</v>
      </c>
      <c r="F760" s="76">
        <v>2</v>
      </c>
      <c r="G760" s="76">
        <v>2</v>
      </c>
      <c r="H760" s="48">
        <f>I760+J760</f>
        <v>573.5</v>
      </c>
      <c r="I760" s="48">
        <v>0</v>
      </c>
      <c r="J760" s="48">
        <v>573.5</v>
      </c>
      <c r="K760" s="37">
        <f t="shared" si="247"/>
        <v>2348928</v>
      </c>
      <c r="L760" s="45">
        <v>0</v>
      </c>
      <c r="M760" s="45">
        <v>0</v>
      </c>
      <c r="N760" s="45">
        <v>0</v>
      </c>
      <c r="O760" s="48">
        <v>2348928</v>
      </c>
      <c r="P760" s="45">
        <f t="shared" si="248"/>
        <v>4095.7768090671316</v>
      </c>
      <c r="Q760" s="51">
        <v>9673</v>
      </c>
      <c r="R760" s="73" t="s">
        <v>95</v>
      </c>
      <c r="S760" s="58"/>
      <c r="T760" s="16"/>
      <c r="U760" s="16"/>
    </row>
    <row r="761" spans="1:21" s="15" customFormat="1" ht="25.15" customHeight="1" x14ac:dyDescent="0.25">
      <c r="A761" s="73" t="s">
        <v>1778</v>
      </c>
      <c r="B761" s="46" t="s">
        <v>548</v>
      </c>
      <c r="C761" s="60">
        <v>1965</v>
      </c>
      <c r="D761" s="156" t="s">
        <v>239</v>
      </c>
      <c r="E761" s="60" t="s">
        <v>20</v>
      </c>
      <c r="F761" s="76">
        <v>2</v>
      </c>
      <c r="G761" s="76">
        <v>2</v>
      </c>
      <c r="H761" s="48">
        <v>629.70000000000005</v>
      </c>
      <c r="I761" s="48">
        <v>98</v>
      </c>
      <c r="J761" s="48">
        <v>433.7</v>
      </c>
      <c r="K761" s="37">
        <f t="shared" si="247"/>
        <v>3655872</v>
      </c>
      <c r="L761" s="45">
        <v>0</v>
      </c>
      <c r="M761" s="45">
        <v>0</v>
      </c>
      <c r="N761" s="45">
        <v>0</v>
      </c>
      <c r="O761" s="48">
        <v>3655872</v>
      </c>
      <c r="P761" s="45">
        <f t="shared" si="248"/>
        <v>5805.736064792758</v>
      </c>
      <c r="Q761" s="51">
        <v>9673</v>
      </c>
      <c r="R761" s="73" t="s">
        <v>96</v>
      </c>
      <c r="S761" s="58"/>
      <c r="T761" s="16"/>
      <c r="U761" s="16"/>
    </row>
    <row r="762" spans="1:21" s="15" customFormat="1" ht="25.15" customHeight="1" x14ac:dyDescent="0.25">
      <c r="A762" s="73" t="s">
        <v>1779</v>
      </c>
      <c r="B762" s="46" t="s">
        <v>549</v>
      </c>
      <c r="C762" s="60">
        <v>1965</v>
      </c>
      <c r="D762" s="156" t="s">
        <v>239</v>
      </c>
      <c r="E762" s="60" t="s">
        <v>20</v>
      </c>
      <c r="F762" s="76">
        <v>2</v>
      </c>
      <c r="G762" s="76">
        <v>2</v>
      </c>
      <c r="H762" s="48">
        <f>I762+J762</f>
        <v>379.5</v>
      </c>
      <c r="I762" s="48">
        <v>0</v>
      </c>
      <c r="J762" s="48">
        <v>379.5</v>
      </c>
      <c r="K762" s="37">
        <f t="shared" si="247"/>
        <v>1617000</v>
      </c>
      <c r="L762" s="45">
        <v>0</v>
      </c>
      <c r="M762" s="45">
        <v>0</v>
      </c>
      <c r="N762" s="45">
        <v>0</v>
      </c>
      <c r="O762" s="48">
        <v>1617000</v>
      </c>
      <c r="P762" s="45">
        <f t="shared" si="248"/>
        <v>4260.869565217391</v>
      </c>
      <c r="Q762" s="51">
        <v>9673</v>
      </c>
      <c r="R762" s="73" t="s">
        <v>96</v>
      </c>
      <c r="S762" s="58"/>
      <c r="T762" s="16"/>
      <c r="U762" s="16"/>
    </row>
    <row r="763" spans="1:21" s="15" customFormat="1" ht="25.15" customHeight="1" x14ac:dyDescent="0.25">
      <c r="A763" s="73" t="s">
        <v>1780</v>
      </c>
      <c r="B763" s="46" t="s">
        <v>550</v>
      </c>
      <c r="C763" s="60">
        <v>1963</v>
      </c>
      <c r="D763" s="156" t="s">
        <v>239</v>
      </c>
      <c r="E763" s="60" t="s">
        <v>20</v>
      </c>
      <c r="F763" s="76">
        <v>2</v>
      </c>
      <c r="G763" s="76">
        <v>2</v>
      </c>
      <c r="H763" s="48">
        <f>I763+J763</f>
        <v>383.8</v>
      </c>
      <c r="I763" s="48">
        <v>0</v>
      </c>
      <c r="J763" s="48">
        <v>383.8</v>
      </c>
      <c r="K763" s="37">
        <f t="shared" si="247"/>
        <v>2402400</v>
      </c>
      <c r="L763" s="45">
        <v>0</v>
      </c>
      <c r="M763" s="45">
        <v>0</v>
      </c>
      <c r="N763" s="45">
        <v>0</v>
      </c>
      <c r="O763" s="48">
        <v>2402400</v>
      </c>
      <c r="P763" s="45">
        <f t="shared" si="248"/>
        <v>6259.5101615424701</v>
      </c>
      <c r="Q763" s="51">
        <v>9673</v>
      </c>
      <c r="R763" s="73" t="s">
        <v>96</v>
      </c>
      <c r="S763" s="58"/>
      <c r="T763" s="16"/>
      <c r="U763" s="16"/>
    </row>
    <row r="764" spans="1:21" s="15" customFormat="1" ht="25.15" customHeight="1" x14ac:dyDescent="0.25">
      <c r="A764" s="73" t="s">
        <v>1781</v>
      </c>
      <c r="B764" s="46" t="s">
        <v>551</v>
      </c>
      <c r="C764" s="60">
        <v>1965</v>
      </c>
      <c r="D764" s="156" t="s">
        <v>239</v>
      </c>
      <c r="E764" s="60" t="s">
        <v>20</v>
      </c>
      <c r="F764" s="76">
        <v>2</v>
      </c>
      <c r="G764" s="76">
        <v>2</v>
      </c>
      <c r="H764" s="48">
        <f>I764+J764</f>
        <v>377.76</v>
      </c>
      <c r="I764" s="48">
        <v>0</v>
      </c>
      <c r="J764" s="48">
        <v>377.76</v>
      </c>
      <c r="K764" s="37">
        <f t="shared" si="247"/>
        <v>2381280</v>
      </c>
      <c r="L764" s="45">
        <v>0</v>
      </c>
      <c r="M764" s="45">
        <v>0</v>
      </c>
      <c r="N764" s="45">
        <v>0</v>
      </c>
      <c r="O764" s="48">
        <v>2381280</v>
      </c>
      <c r="P764" s="45">
        <f t="shared" si="248"/>
        <v>6303.6848792884375</v>
      </c>
      <c r="Q764" s="51">
        <v>9673</v>
      </c>
      <c r="R764" s="73" t="s">
        <v>96</v>
      </c>
      <c r="S764" s="58"/>
      <c r="T764" s="16"/>
      <c r="U764" s="16"/>
    </row>
    <row r="765" spans="1:21" s="15" customFormat="1" ht="25.15" customHeight="1" x14ac:dyDescent="0.25">
      <c r="A765" s="73" t="s">
        <v>1782</v>
      </c>
      <c r="B765" s="46" t="s">
        <v>552</v>
      </c>
      <c r="C765" s="60">
        <v>1965</v>
      </c>
      <c r="D765" s="156" t="s">
        <v>239</v>
      </c>
      <c r="E765" s="60" t="s">
        <v>20</v>
      </c>
      <c r="F765" s="76">
        <v>2</v>
      </c>
      <c r="G765" s="76">
        <v>2</v>
      </c>
      <c r="H765" s="48">
        <f>I765+J765</f>
        <v>377.3</v>
      </c>
      <c r="I765" s="48">
        <v>0</v>
      </c>
      <c r="J765" s="48">
        <v>377.3</v>
      </c>
      <c r="K765" s="37">
        <f t="shared" si="247"/>
        <v>2400420</v>
      </c>
      <c r="L765" s="45">
        <v>0</v>
      </c>
      <c r="M765" s="45">
        <v>0</v>
      </c>
      <c r="N765" s="45">
        <v>0</v>
      </c>
      <c r="O765" s="48">
        <v>2400420</v>
      </c>
      <c r="P765" s="45">
        <f t="shared" si="248"/>
        <v>6362.0991253644315</v>
      </c>
      <c r="Q765" s="51">
        <v>9673</v>
      </c>
      <c r="R765" s="73" t="s">
        <v>97</v>
      </c>
      <c r="S765" s="58"/>
      <c r="T765" s="16"/>
      <c r="U765" s="16"/>
    </row>
    <row r="766" spans="1:21" s="15" customFormat="1" ht="25.15" customHeight="1" x14ac:dyDescent="0.25">
      <c r="A766" s="73" t="s">
        <v>1783</v>
      </c>
      <c r="B766" s="46" t="s">
        <v>553</v>
      </c>
      <c r="C766" s="60">
        <v>1965</v>
      </c>
      <c r="D766" s="156" t="s">
        <v>239</v>
      </c>
      <c r="E766" s="60" t="s">
        <v>20</v>
      </c>
      <c r="F766" s="76">
        <v>2</v>
      </c>
      <c r="G766" s="76">
        <v>2</v>
      </c>
      <c r="H766" s="48">
        <f>I766+J766</f>
        <v>381.1</v>
      </c>
      <c r="I766" s="48">
        <v>0</v>
      </c>
      <c r="J766" s="48">
        <v>381.1</v>
      </c>
      <c r="K766" s="37">
        <f t="shared" si="247"/>
        <v>1617000</v>
      </c>
      <c r="L766" s="45">
        <v>0</v>
      </c>
      <c r="M766" s="45">
        <v>0</v>
      </c>
      <c r="N766" s="45">
        <v>0</v>
      </c>
      <c r="O766" s="48">
        <v>1617000</v>
      </c>
      <c r="P766" s="45">
        <f t="shared" si="248"/>
        <v>4242.980844922592</v>
      </c>
      <c r="Q766" s="51">
        <v>9673</v>
      </c>
      <c r="R766" s="73" t="s">
        <v>97</v>
      </c>
      <c r="S766" s="58"/>
      <c r="T766" s="16"/>
      <c r="U766" s="16"/>
    </row>
    <row r="767" spans="1:21" s="15" customFormat="1" ht="25.15" customHeight="1" x14ac:dyDescent="0.25">
      <c r="A767" s="73" t="s">
        <v>1784</v>
      </c>
      <c r="B767" s="46" t="s">
        <v>554</v>
      </c>
      <c r="C767" s="60">
        <v>1962</v>
      </c>
      <c r="D767" s="156" t="s">
        <v>239</v>
      </c>
      <c r="E767" s="156" t="s">
        <v>20</v>
      </c>
      <c r="F767" s="76">
        <v>2</v>
      </c>
      <c r="G767" s="76">
        <v>1</v>
      </c>
      <c r="H767" s="48">
        <v>272</v>
      </c>
      <c r="I767" s="48">
        <v>23</v>
      </c>
      <c r="J767" s="48">
        <v>188.9</v>
      </c>
      <c r="K767" s="37">
        <f t="shared" si="247"/>
        <v>1416096</v>
      </c>
      <c r="L767" s="45">
        <v>0</v>
      </c>
      <c r="M767" s="45">
        <v>0</v>
      </c>
      <c r="N767" s="45">
        <v>0</v>
      </c>
      <c r="O767" s="48">
        <v>1416096</v>
      </c>
      <c r="P767" s="45">
        <f t="shared" si="248"/>
        <v>5206.2352941176468</v>
      </c>
      <c r="Q767" s="51">
        <v>9673</v>
      </c>
      <c r="R767" s="73" t="s">
        <v>95</v>
      </c>
      <c r="S767" s="58"/>
      <c r="T767" s="16"/>
      <c r="U767" s="16"/>
    </row>
    <row r="768" spans="1:21" s="15" customFormat="1" ht="25.15" customHeight="1" x14ac:dyDescent="0.25">
      <c r="A768" s="73" t="s">
        <v>1785</v>
      </c>
      <c r="B768" s="46" t="s">
        <v>555</v>
      </c>
      <c r="C768" s="60">
        <v>1966</v>
      </c>
      <c r="D768" s="156" t="s">
        <v>239</v>
      </c>
      <c r="E768" s="60" t="s">
        <v>20</v>
      </c>
      <c r="F768" s="76">
        <v>2</v>
      </c>
      <c r="G768" s="76">
        <v>3</v>
      </c>
      <c r="H768" s="48">
        <v>489</v>
      </c>
      <c r="I768" s="48">
        <v>62.5</v>
      </c>
      <c r="J768" s="48">
        <v>315.89999999999998</v>
      </c>
      <c r="K768" s="37">
        <f t="shared" si="247"/>
        <v>3748800</v>
      </c>
      <c r="L768" s="45">
        <v>0</v>
      </c>
      <c r="M768" s="45">
        <v>0</v>
      </c>
      <c r="N768" s="45">
        <v>0</v>
      </c>
      <c r="O768" s="48">
        <v>3748800</v>
      </c>
      <c r="P768" s="45">
        <f t="shared" si="248"/>
        <v>7666.2576687116562</v>
      </c>
      <c r="Q768" s="51">
        <v>9673</v>
      </c>
      <c r="R768" s="73" t="s">
        <v>97</v>
      </c>
      <c r="S768" s="58"/>
      <c r="T768" s="16"/>
      <c r="U768" s="16"/>
    </row>
    <row r="769" spans="1:207" s="137" customFormat="1" ht="30" customHeight="1" x14ac:dyDescent="0.25">
      <c r="A769" s="73" t="s">
        <v>1786</v>
      </c>
      <c r="B769" s="152" t="s">
        <v>556</v>
      </c>
      <c r="C769" s="101">
        <v>1965</v>
      </c>
      <c r="D769" s="149" t="s">
        <v>239</v>
      </c>
      <c r="E769" s="101" t="s">
        <v>20</v>
      </c>
      <c r="F769" s="153">
        <v>2</v>
      </c>
      <c r="G769" s="153">
        <v>3</v>
      </c>
      <c r="H769" s="102">
        <v>467.6</v>
      </c>
      <c r="I769" s="102">
        <v>74.7</v>
      </c>
      <c r="J769" s="102">
        <v>296.60000000000002</v>
      </c>
      <c r="K769" s="37">
        <f t="shared" si="247"/>
        <v>3780480</v>
      </c>
      <c r="L769" s="45">
        <v>0</v>
      </c>
      <c r="M769" s="45">
        <v>0</v>
      </c>
      <c r="N769" s="45">
        <v>0</v>
      </c>
      <c r="O769" s="48">
        <v>3780480</v>
      </c>
      <c r="P769" s="45">
        <f t="shared" si="248"/>
        <v>8084.858853721129</v>
      </c>
      <c r="Q769" s="51">
        <v>9673</v>
      </c>
      <c r="R769" s="73" t="s">
        <v>97</v>
      </c>
      <c r="S769" s="16"/>
      <c r="T769" s="16"/>
      <c r="U769" s="16"/>
      <c r="V769" s="15"/>
      <c r="W769" s="15"/>
      <c r="X769" s="15"/>
      <c r="Y769" s="15"/>
      <c r="Z769" s="15"/>
      <c r="AA769" s="15"/>
      <c r="AB769" s="15"/>
      <c r="AC769" s="15"/>
      <c r="AD769" s="15"/>
      <c r="AE769" s="15"/>
      <c r="AF769" s="15"/>
      <c r="AG769" s="15"/>
      <c r="AH769" s="15"/>
      <c r="AI769" s="15"/>
      <c r="AJ769" s="15"/>
      <c r="AK769" s="15"/>
      <c r="AL769" s="15"/>
      <c r="AM769" s="15"/>
      <c r="AN769" s="15"/>
      <c r="AO769" s="15"/>
      <c r="AP769" s="15"/>
      <c r="AQ769" s="15"/>
      <c r="AR769" s="15"/>
      <c r="AS769" s="15"/>
      <c r="AT769" s="15"/>
      <c r="AU769" s="15"/>
      <c r="AV769" s="15"/>
      <c r="AW769" s="15"/>
      <c r="AX769" s="15"/>
      <c r="AY769" s="15"/>
      <c r="AZ769" s="15"/>
      <c r="BA769" s="15"/>
      <c r="BB769" s="15"/>
      <c r="BC769" s="15"/>
      <c r="BD769" s="15"/>
      <c r="BE769" s="15"/>
      <c r="BF769" s="15"/>
      <c r="BG769" s="15"/>
      <c r="BH769" s="15"/>
      <c r="BI769" s="15"/>
      <c r="BJ769" s="15"/>
      <c r="BK769" s="15"/>
      <c r="BL769" s="15"/>
      <c r="BM769" s="15"/>
      <c r="BN769" s="15"/>
      <c r="BO769" s="15"/>
      <c r="BP769" s="15"/>
      <c r="BQ769" s="15"/>
      <c r="BR769" s="15"/>
      <c r="BS769" s="15"/>
      <c r="BT769" s="15"/>
      <c r="BU769" s="15"/>
      <c r="BV769" s="15"/>
      <c r="BW769" s="15"/>
      <c r="BX769" s="15"/>
      <c r="BY769" s="15"/>
      <c r="BZ769" s="15"/>
      <c r="CA769" s="15"/>
      <c r="CB769" s="15"/>
      <c r="CC769" s="15"/>
      <c r="CD769" s="15"/>
      <c r="CE769" s="15"/>
      <c r="CF769" s="15"/>
      <c r="CG769" s="15"/>
      <c r="CH769" s="15"/>
      <c r="CI769" s="15"/>
      <c r="CJ769" s="15"/>
      <c r="CK769" s="15"/>
      <c r="CL769" s="15"/>
      <c r="CM769" s="15"/>
      <c r="CN769" s="15"/>
      <c r="CO769" s="15"/>
      <c r="CP769" s="15"/>
      <c r="CQ769" s="15"/>
      <c r="CR769" s="15"/>
      <c r="CS769" s="15"/>
      <c r="CT769" s="15"/>
      <c r="CU769" s="15"/>
      <c r="CV769" s="15"/>
      <c r="CW769" s="15"/>
      <c r="CX769" s="15"/>
      <c r="CY769" s="15"/>
      <c r="CZ769" s="15"/>
      <c r="DA769" s="15"/>
      <c r="DB769" s="15"/>
      <c r="DC769" s="15"/>
      <c r="DD769" s="15"/>
      <c r="DE769" s="15"/>
      <c r="DF769" s="15"/>
      <c r="DG769" s="15"/>
      <c r="DH769" s="15"/>
      <c r="DI769" s="15"/>
      <c r="DJ769" s="15"/>
      <c r="DK769" s="15"/>
      <c r="DL769" s="15"/>
      <c r="DM769" s="15"/>
      <c r="DN769" s="15"/>
      <c r="DO769" s="15"/>
      <c r="DP769" s="15"/>
      <c r="DQ769" s="15"/>
      <c r="DR769" s="15"/>
      <c r="DS769" s="15"/>
      <c r="DT769" s="15"/>
      <c r="DU769" s="15"/>
      <c r="DV769" s="15"/>
      <c r="DW769" s="15"/>
      <c r="DX769" s="15"/>
      <c r="DY769" s="15"/>
      <c r="DZ769" s="15"/>
      <c r="EA769" s="15"/>
      <c r="EB769" s="15"/>
      <c r="EC769" s="15"/>
      <c r="ED769" s="15"/>
      <c r="EE769" s="15"/>
      <c r="EF769" s="15"/>
      <c r="EG769" s="15"/>
      <c r="EH769" s="15"/>
      <c r="EI769" s="15"/>
      <c r="EJ769" s="15"/>
      <c r="EK769" s="15"/>
      <c r="EL769" s="15"/>
      <c r="EM769" s="15"/>
      <c r="EN769" s="15"/>
      <c r="EO769" s="15"/>
      <c r="EP769" s="15"/>
      <c r="EQ769" s="15"/>
      <c r="ER769" s="15"/>
      <c r="ES769" s="15"/>
      <c r="ET769" s="15"/>
      <c r="EU769" s="15"/>
      <c r="EV769" s="15"/>
      <c r="EW769" s="15"/>
      <c r="EX769" s="15"/>
      <c r="EY769" s="15"/>
      <c r="EZ769" s="15"/>
      <c r="FA769" s="15"/>
      <c r="FB769" s="15"/>
      <c r="FC769" s="15"/>
      <c r="FD769" s="15"/>
      <c r="FE769" s="15"/>
      <c r="FF769" s="15"/>
      <c r="FG769" s="15"/>
      <c r="FH769" s="15"/>
      <c r="FI769" s="15"/>
      <c r="FJ769" s="15"/>
      <c r="FK769" s="15"/>
      <c r="FL769" s="15"/>
      <c r="FM769" s="15"/>
      <c r="FN769" s="15"/>
      <c r="FO769" s="15"/>
      <c r="FP769" s="15"/>
      <c r="FQ769" s="15"/>
      <c r="FR769" s="15"/>
      <c r="FS769" s="15"/>
      <c r="FT769" s="15"/>
      <c r="FU769" s="15"/>
      <c r="FV769" s="15"/>
      <c r="FW769" s="15"/>
      <c r="FX769" s="15"/>
      <c r="FY769" s="15"/>
      <c r="FZ769" s="15"/>
      <c r="GA769" s="15"/>
      <c r="GB769" s="15"/>
      <c r="GC769" s="15"/>
      <c r="GD769" s="15"/>
      <c r="GE769" s="15"/>
      <c r="GF769" s="15"/>
      <c r="GG769" s="15"/>
      <c r="GH769" s="15"/>
      <c r="GI769" s="15"/>
      <c r="GJ769" s="15"/>
      <c r="GK769" s="15"/>
      <c r="GL769" s="15"/>
      <c r="GM769" s="15"/>
      <c r="GN769" s="15"/>
      <c r="GO769" s="15"/>
      <c r="GP769" s="15"/>
      <c r="GQ769" s="15"/>
      <c r="GR769" s="15"/>
      <c r="GS769" s="15"/>
      <c r="GT769" s="15"/>
      <c r="GU769" s="15"/>
      <c r="GV769" s="15"/>
      <c r="GW769" s="15"/>
      <c r="GX769" s="15"/>
      <c r="GY769" s="15"/>
    </row>
    <row r="770" spans="1:207" s="15" customFormat="1" ht="25.15" customHeight="1" x14ac:dyDescent="0.25">
      <c r="A770" s="73" t="s">
        <v>1787</v>
      </c>
      <c r="B770" s="46" t="s">
        <v>557</v>
      </c>
      <c r="C770" s="60">
        <v>1962</v>
      </c>
      <c r="D770" s="156" t="s">
        <v>239</v>
      </c>
      <c r="E770" s="156" t="s">
        <v>20</v>
      </c>
      <c r="F770" s="76">
        <v>2</v>
      </c>
      <c r="G770" s="76">
        <v>1</v>
      </c>
      <c r="H770" s="48">
        <f t="shared" ref="H770:H785" si="251">I770+J770</f>
        <v>277.3</v>
      </c>
      <c r="I770" s="48">
        <v>0</v>
      </c>
      <c r="J770" s="48">
        <v>277.3</v>
      </c>
      <c r="K770" s="37">
        <f t="shared" si="247"/>
        <v>1815000</v>
      </c>
      <c r="L770" s="45">
        <v>0</v>
      </c>
      <c r="M770" s="45">
        <v>0</v>
      </c>
      <c r="N770" s="45">
        <v>0</v>
      </c>
      <c r="O770" s="48">
        <v>1815000</v>
      </c>
      <c r="P770" s="45">
        <f t="shared" si="248"/>
        <v>6545.2578434908037</v>
      </c>
      <c r="Q770" s="51">
        <v>9673</v>
      </c>
      <c r="R770" s="73" t="s">
        <v>95</v>
      </c>
      <c r="S770" s="58"/>
      <c r="T770" s="16"/>
      <c r="U770" s="16"/>
    </row>
    <row r="771" spans="1:207" s="15" customFormat="1" ht="25.15" customHeight="1" x14ac:dyDescent="0.25">
      <c r="A771" s="73" t="s">
        <v>1788</v>
      </c>
      <c r="B771" s="46" t="s">
        <v>558</v>
      </c>
      <c r="C771" s="60">
        <v>1963</v>
      </c>
      <c r="D771" s="156" t="s">
        <v>239</v>
      </c>
      <c r="E771" s="60" t="s">
        <v>20</v>
      </c>
      <c r="F771" s="76">
        <v>2</v>
      </c>
      <c r="G771" s="76">
        <v>1</v>
      </c>
      <c r="H771" s="48">
        <f t="shared" si="251"/>
        <v>291.2</v>
      </c>
      <c r="I771" s="48">
        <v>0</v>
      </c>
      <c r="J771" s="48">
        <v>291.2</v>
      </c>
      <c r="K771" s="37">
        <f t="shared" si="247"/>
        <v>1828860</v>
      </c>
      <c r="L771" s="45">
        <v>0</v>
      </c>
      <c r="M771" s="45">
        <v>0</v>
      </c>
      <c r="N771" s="45">
        <v>0</v>
      </c>
      <c r="O771" s="48">
        <v>1828860</v>
      </c>
      <c r="P771" s="45">
        <f t="shared" si="248"/>
        <v>6280.4258241758243</v>
      </c>
      <c r="Q771" s="51">
        <v>9673</v>
      </c>
      <c r="R771" s="73" t="s">
        <v>96</v>
      </c>
      <c r="S771" s="58"/>
      <c r="T771" s="16"/>
      <c r="U771" s="16"/>
    </row>
    <row r="772" spans="1:207" s="129" customFormat="1" ht="25.15" customHeight="1" x14ac:dyDescent="0.25">
      <c r="A772" s="73" t="s">
        <v>1789</v>
      </c>
      <c r="B772" s="118" t="s">
        <v>2261</v>
      </c>
      <c r="C772" s="156">
        <v>1959</v>
      </c>
      <c r="D772" s="156" t="s">
        <v>239</v>
      </c>
      <c r="E772" s="156" t="s">
        <v>20</v>
      </c>
      <c r="F772" s="66">
        <v>4</v>
      </c>
      <c r="G772" s="66">
        <v>2</v>
      </c>
      <c r="H772" s="45">
        <v>745.5</v>
      </c>
      <c r="I772" s="45">
        <v>71.900000000000006</v>
      </c>
      <c r="J772" s="45">
        <v>673.6</v>
      </c>
      <c r="K772" s="37">
        <f>SUM(L772:O772)</f>
        <v>2336500</v>
      </c>
      <c r="L772" s="48">
        <v>0</v>
      </c>
      <c r="M772" s="48">
        <v>0</v>
      </c>
      <c r="N772" s="48">
        <v>0</v>
      </c>
      <c r="O772" s="45">
        <v>2336500</v>
      </c>
      <c r="P772" s="51">
        <f>K772/H772</f>
        <v>3134.1381623071766</v>
      </c>
      <c r="Q772" s="37">
        <v>9673</v>
      </c>
      <c r="R772" s="74" t="s">
        <v>97</v>
      </c>
      <c r="S772" s="128" t="s">
        <v>2260</v>
      </c>
      <c r="T772" s="128"/>
      <c r="U772" s="128"/>
    </row>
    <row r="773" spans="1:207" s="15" customFormat="1" ht="25.15" customHeight="1" x14ac:dyDescent="0.25">
      <c r="A773" s="73" t="s">
        <v>1790</v>
      </c>
      <c r="B773" s="46" t="s">
        <v>559</v>
      </c>
      <c r="C773" s="60">
        <v>1947</v>
      </c>
      <c r="D773" s="156" t="s">
        <v>239</v>
      </c>
      <c r="E773" s="156" t="s">
        <v>20</v>
      </c>
      <c r="F773" s="76">
        <v>3</v>
      </c>
      <c r="G773" s="76">
        <v>4</v>
      </c>
      <c r="H773" s="48">
        <f t="shared" si="251"/>
        <v>1310.0999999999999</v>
      </c>
      <c r="I773" s="48">
        <v>218.3</v>
      </c>
      <c r="J773" s="48">
        <v>1091.8</v>
      </c>
      <c r="K773" s="37">
        <f t="shared" si="247"/>
        <v>4050300</v>
      </c>
      <c r="L773" s="45">
        <v>0</v>
      </c>
      <c r="M773" s="45">
        <v>0</v>
      </c>
      <c r="N773" s="45">
        <v>0</v>
      </c>
      <c r="O773" s="48">
        <v>4050300</v>
      </c>
      <c r="P773" s="45">
        <f t="shared" si="248"/>
        <v>3091.5960613693615</v>
      </c>
      <c r="Q773" s="51">
        <v>9673</v>
      </c>
      <c r="R773" s="73" t="s">
        <v>95</v>
      </c>
      <c r="S773" s="58"/>
      <c r="T773" s="16"/>
      <c r="U773" s="16"/>
    </row>
    <row r="774" spans="1:207" s="129" customFormat="1" ht="27" customHeight="1" x14ac:dyDescent="0.25">
      <c r="A774" s="73" t="s">
        <v>1791</v>
      </c>
      <c r="B774" s="118" t="s">
        <v>2225</v>
      </c>
      <c r="C774" s="156">
        <v>1959</v>
      </c>
      <c r="D774" s="156" t="s">
        <v>239</v>
      </c>
      <c r="E774" s="156" t="s">
        <v>20</v>
      </c>
      <c r="F774" s="66">
        <v>4</v>
      </c>
      <c r="G774" s="66">
        <v>4</v>
      </c>
      <c r="H774" s="45">
        <v>3087</v>
      </c>
      <c r="I774" s="45">
        <v>629.29999999999995</v>
      </c>
      <c r="J774" s="45">
        <v>1844.19</v>
      </c>
      <c r="K774" s="37">
        <f t="shared" ref="K774" si="252">SUM(L774:O774)</f>
        <v>2160900</v>
      </c>
      <c r="L774" s="48">
        <v>0</v>
      </c>
      <c r="M774" s="48">
        <v>0</v>
      </c>
      <c r="N774" s="48">
        <v>0</v>
      </c>
      <c r="O774" s="45">
        <v>2160900</v>
      </c>
      <c r="P774" s="51">
        <f t="shared" si="248"/>
        <v>700</v>
      </c>
      <c r="Q774" s="37">
        <v>9673</v>
      </c>
      <c r="R774" s="74" t="s">
        <v>95</v>
      </c>
      <c r="S774" s="128"/>
      <c r="T774" s="128"/>
      <c r="U774" s="128"/>
    </row>
    <row r="775" spans="1:207" s="15" customFormat="1" ht="25.15" customHeight="1" x14ac:dyDescent="0.25">
      <c r="A775" s="73" t="s">
        <v>1792</v>
      </c>
      <c r="B775" s="118" t="s">
        <v>560</v>
      </c>
      <c r="C775" s="60">
        <v>1962</v>
      </c>
      <c r="D775" s="156" t="s">
        <v>239</v>
      </c>
      <c r="E775" s="156" t="s">
        <v>20</v>
      </c>
      <c r="F775" s="76">
        <v>5</v>
      </c>
      <c r="G775" s="76">
        <v>4</v>
      </c>
      <c r="H775" s="48">
        <f t="shared" si="251"/>
        <v>3061.42</v>
      </c>
      <c r="I775" s="48">
        <v>557.20000000000005</v>
      </c>
      <c r="J775" s="48">
        <v>2504.2199999999998</v>
      </c>
      <c r="K775" s="37">
        <f t="shared" si="247"/>
        <v>8012400</v>
      </c>
      <c r="L775" s="45">
        <v>0</v>
      </c>
      <c r="M775" s="45">
        <v>0</v>
      </c>
      <c r="N775" s="45">
        <v>0</v>
      </c>
      <c r="O775" s="48">
        <v>8012400</v>
      </c>
      <c r="P775" s="45">
        <f t="shared" si="248"/>
        <v>2617.2168470840329</v>
      </c>
      <c r="Q775" s="51">
        <v>9673</v>
      </c>
      <c r="R775" s="73" t="s">
        <v>95</v>
      </c>
      <c r="S775" s="58"/>
      <c r="T775" s="16"/>
      <c r="U775" s="16"/>
    </row>
    <row r="776" spans="1:207" s="15" customFormat="1" ht="25.15" customHeight="1" x14ac:dyDescent="0.25">
      <c r="A776" s="73" t="s">
        <v>1793</v>
      </c>
      <c r="B776" s="46" t="s">
        <v>561</v>
      </c>
      <c r="C776" s="60">
        <v>1967</v>
      </c>
      <c r="D776" s="156" t="s">
        <v>239</v>
      </c>
      <c r="E776" s="60" t="s">
        <v>20</v>
      </c>
      <c r="F776" s="76">
        <v>4</v>
      </c>
      <c r="G776" s="76">
        <v>2</v>
      </c>
      <c r="H776" s="48">
        <f t="shared" si="251"/>
        <v>1270.18</v>
      </c>
      <c r="I776" s="48">
        <v>0</v>
      </c>
      <c r="J776" s="48">
        <v>1270.18</v>
      </c>
      <c r="K776" s="37">
        <f t="shared" si="247"/>
        <v>3682800</v>
      </c>
      <c r="L776" s="45">
        <v>0</v>
      </c>
      <c r="M776" s="45">
        <v>0</v>
      </c>
      <c r="N776" s="45">
        <v>0</v>
      </c>
      <c r="O776" s="48">
        <v>3682800</v>
      </c>
      <c r="P776" s="45">
        <f t="shared" si="248"/>
        <v>2899.4315766269347</v>
      </c>
      <c r="Q776" s="51">
        <v>9673</v>
      </c>
      <c r="R776" s="73" t="s">
        <v>97</v>
      </c>
      <c r="S776" s="58"/>
      <c r="T776" s="16"/>
      <c r="U776" s="16"/>
    </row>
    <row r="777" spans="1:207" s="15" customFormat="1" ht="25.15" customHeight="1" x14ac:dyDescent="0.25">
      <c r="A777" s="73" t="s">
        <v>1794</v>
      </c>
      <c r="B777" s="46" t="s">
        <v>562</v>
      </c>
      <c r="C777" s="60">
        <v>1937</v>
      </c>
      <c r="D777" s="156" t="s">
        <v>239</v>
      </c>
      <c r="E777" s="156" t="s">
        <v>20</v>
      </c>
      <c r="F777" s="76">
        <v>5</v>
      </c>
      <c r="G777" s="76">
        <v>4</v>
      </c>
      <c r="H777" s="48">
        <f t="shared" si="251"/>
        <v>2127.02</v>
      </c>
      <c r="I777" s="48">
        <v>0</v>
      </c>
      <c r="J777" s="48">
        <v>2127.02</v>
      </c>
      <c r="K777" s="37">
        <f t="shared" si="247"/>
        <v>6381060</v>
      </c>
      <c r="L777" s="45">
        <v>0</v>
      </c>
      <c r="M777" s="45">
        <v>0</v>
      </c>
      <c r="N777" s="45">
        <v>0</v>
      </c>
      <c r="O777" s="48">
        <v>6381060</v>
      </c>
      <c r="P777" s="45">
        <f t="shared" si="248"/>
        <v>3000</v>
      </c>
      <c r="Q777" s="51">
        <v>9673</v>
      </c>
      <c r="R777" s="73" t="s">
        <v>95</v>
      </c>
      <c r="S777" s="58"/>
      <c r="T777" s="16"/>
      <c r="U777" s="16"/>
    </row>
    <row r="778" spans="1:207" s="129" customFormat="1" ht="25.15" customHeight="1" x14ac:dyDescent="0.25">
      <c r="A778" s="73" t="s">
        <v>1795</v>
      </c>
      <c r="B778" s="46" t="s">
        <v>2227</v>
      </c>
      <c r="C778" s="156">
        <v>1959</v>
      </c>
      <c r="D778" s="156" t="s">
        <v>239</v>
      </c>
      <c r="E778" s="156" t="s">
        <v>20</v>
      </c>
      <c r="F778" s="66">
        <v>3</v>
      </c>
      <c r="G778" s="66">
        <v>2</v>
      </c>
      <c r="H778" s="45">
        <v>1254.4000000000001</v>
      </c>
      <c r="I778" s="45">
        <v>394.8</v>
      </c>
      <c r="J778" s="45">
        <v>1051</v>
      </c>
      <c r="K778" s="37">
        <f>SUM(L778:O778)</f>
        <v>3261440</v>
      </c>
      <c r="L778" s="48">
        <v>0</v>
      </c>
      <c r="M778" s="48">
        <v>0</v>
      </c>
      <c r="N778" s="48">
        <v>0</v>
      </c>
      <c r="O778" s="45">
        <v>3261440</v>
      </c>
      <c r="P778" s="51">
        <f>K778/H778</f>
        <v>2600</v>
      </c>
      <c r="Q778" s="37">
        <v>9673</v>
      </c>
      <c r="R778" s="74" t="s">
        <v>97</v>
      </c>
      <c r="S778" s="128"/>
      <c r="T778" s="128"/>
      <c r="U778" s="128"/>
    </row>
    <row r="779" spans="1:207" s="15" customFormat="1" ht="25.15" customHeight="1" x14ac:dyDescent="0.25">
      <c r="A779" s="73" t="s">
        <v>1796</v>
      </c>
      <c r="B779" s="46" t="s">
        <v>563</v>
      </c>
      <c r="C779" s="61">
        <v>1958</v>
      </c>
      <c r="D779" s="156" t="s">
        <v>239</v>
      </c>
      <c r="E779" s="60" t="s">
        <v>20</v>
      </c>
      <c r="F779" s="76">
        <v>5</v>
      </c>
      <c r="G779" s="76">
        <v>3</v>
      </c>
      <c r="H779" s="48">
        <f t="shared" si="251"/>
        <v>3834.2799999999997</v>
      </c>
      <c r="I779" s="48">
        <v>886.1</v>
      </c>
      <c r="J779" s="48">
        <v>2948.18</v>
      </c>
      <c r="K779" s="37">
        <f t="shared" si="247"/>
        <v>11473140</v>
      </c>
      <c r="L779" s="45">
        <v>0</v>
      </c>
      <c r="M779" s="45">
        <v>0</v>
      </c>
      <c r="N779" s="45">
        <v>0</v>
      </c>
      <c r="O779" s="48">
        <v>11473140</v>
      </c>
      <c r="P779" s="45">
        <f t="shared" si="248"/>
        <v>2992.2540868168212</v>
      </c>
      <c r="Q779" s="51">
        <v>9673</v>
      </c>
      <c r="R779" s="73" t="s">
        <v>95</v>
      </c>
      <c r="S779" s="58"/>
      <c r="T779" s="16"/>
      <c r="U779" s="16"/>
    </row>
    <row r="780" spans="1:207" s="15" customFormat="1" ht="25.15" customHeight="1" x14ac:dyDescent="0.25">
      <c r="A780" s="73" t="s">
        <v>1797</v>
      </c>
      <c r="B780" s="118" t="s">
        <v>564</v>
      </c>
      <c r="C780" s="60">
        <v>1972</v>
      </c>
      <c r="D780" s="156" t="s">
        <v>239</v>
      </c>
      <c r="E780" s="60" t="s">
        <v>22</v>
      </c>
      <c r="F780" s="76">
        <v>5</v>
      </c>
      <c r="G780" s="76">
        <v>8</v>
      </c>
      <c r="H780" s="48">
        <f t="shared" si="251"/>
        <v>5808.49</v>
      </c>
      <c r="I780" s="48">
        <v>0</v>
      </c>
      <c r="J780" s="48">
        <v>5808.49</v>
      </c>
      <c r="K780" s="37">
        <f t="shared" si="247"/>
        <v>6324785</v>
      </c>
      <c r="L780" s="45">
        <v>0</v>
      </c>
      <c r="M780" s="45">
        <v>0</v>
      </c>
      <c r="N780" s="45">
        <v>0</v>
      </c>
      <c r="O780" s="48">
        <v>6324785</v>
      </c>
      <c r="P780" s="45">
        <f t="shared" si="248"/>
        <v>1088.8862682039567</v>
      </c>
      <c r="Q780" s="51">
        <v>9673</v>
      </c>
      <c r="R780" s="73" t="s">
        <v>97</v>
      </c>
      <c r="S780" s="58"/>
      <c r="T780" s="16"/>
      <c r="U780" s="16"/>
    </row>
    <row r="781" spans="1:207" s="15" customFormat="1" ht="25.15" customHeight="1" x14ac:dyDescent="0.25">
      <c r="A781" s="73" t="s">
        <v>1798</v>
      </c>
      <c r="B781" s="46" t="s">
        <v>565</v>
      </c>
      <c r="C781" s="60">
        <v>1965</v>
      </c>
      <c r="D781" s="156" t="s">
        <v>239</v>
      </c>
      <c r="E781" s="60" t="s">
        <v>20</v>
      </c>
      <c r="F781" s="76">
        <v>5</v>
      </c>
      <c r="G781" s="76">
        <v>2</v>
      </c>
      <c r="H781" s="48">
        <f t="shared" si="251"/>
        <v>1619.92</v>
      </c>
      <c r="I781" s="48">
        <v>115.2</v>
      </c>
      <c r="J781" s="48">
        <v>1504.72</v>
      </c>
      <c r="K781" s="37">
        <f t="shared" si="247"/>
        <v>4010160</v>
      </c>
      <c r="L781" s="45">
        <v>0</v>
      </c>
      <c r="M781" s="45">
        <v>0</v>
      </c>
      <c r="N781" s="45">
        <v>0</v>
      </c>
      <c r="O781" s="48">
        <v>4010160</v>
      </c>
      <c r="P781" s="45">
        <f t="shared" si="248"/>
        <v>2475.5296557854708</v>
      </c>
      <c r="Q781" s="51">
        <v>9673</v>
      </c>
      <c r="R781" s="73" t="s">
        <v>97</v>
      </c>
      <c r="S781" s="58"/>
      <c r="T781" s="16"/>
      <c r="U781" s="16"/>
    </row>
    <row r="782" spans="1:207" s="15" customFormat="1" ht="25.15" customHeight="1" x14ac:dyDescent="0.25">
      <c r="A782" s="73" t="s">
        <v>1799</v>
      </c>
      <c r="B782" s="46" t="s">
        <v>566</v>
      </c>
      <c r="C782" s="60">
        <v>1954</v>
      </c>
      <c r="D782" s="156" t="s">
        <v>239</v>
      </c>
      <c r="E782" s="60" t="s">
        <v>20</v>
      </c>
      <c r="F782" s="76">
        <v>2</v>
      </c>
      <c r="G782" s="76">
        <v>2</v>
      </c>
      <c r="H782" s="48">
        <f t="shared" si="251"/>
        <v>381.89</v>
      </c>
      <c r="I782" s="48">
        <v>0</v>
      </c>
      <c r="J782" s="48">
        <v>381.89</v>
      </c>
      <c r="K782" s="37">
        <f t="shared" si="247"/>
        <v>1145670</v>
      </c>
      <c r="L782" s="45">
        <v>0</v>
      </c>
      <c r="M782" s="45">
        <v>0</v>
      </c>
      <c r="N782" s="45">
        <v>0</v>
      </c>
      <c r="O782" s="48">
        <v>1145670</v>
      </c>
      <c r="P782" s="45">
        <f t="shared" si="248"/>
        <v>3000</v>
      </c>
      <c r="Q782" s="51">
        <v>9673</v>
      </c>
      <c r="R782" s="73" t="s">
        <v>95</v>
      </c>
      <c r="S782" s="58"/>
      <c r="T782" s="16"/>
      <c r="U782" s="16"/>
    </row>
    <row r="783" spans="1:207" s="15" customFormat="1" ht="25.15" customHeight="1" x14ac:dyDescent="0.25">
      <c r="A783" s="73" t="s">
        <v>1800</v>
      </c>
      <c r="B783" s="46" t="s">
        <v>567</v>
      </c>
      <c r="C783" s="60">
        <v>1965</v>
      </c>
      <c r="D783" s="156" t="s">
        <v>239</v>
      </c>
      <c r="E783" s="60" t="s">
        <v>20</v>
      </c>
      <c r="F783" s="76">
        <v>5</v>
      </c>
      <c r="G783" s="76">
        <v>2</v>
      </c>
      <c r="H783" s="48">
        <f t="shared" si="251"/>
        <v>1606.54</v>
      </c>
      <c r="I783" s="48">
        <v>0</v>
      </c>
      <c r="J783" s="48">
        <v>1606.54</v>
      </c>
      <c r="K783" s="37">
        <f t="shared" si="247"/>
        <v>3999600</v>
      </c>
      <c r="L783" s="45">
        <v>0</v>
      </c>
      <c r="M783" s="45">
        <v>0</v>
      </c>
      <c r="N783" s="45">
        <v>0</v>
      </c>
      <c r="O783" s="48">
        <v>3999600</v>
      </c>
      <c r="P783" s="45">
        <f t="shared" si="248"/>
        <v>2489.5738668193758</v>
      </c>
      <c r="Q783" s="51">
        <v>9673</v>
      </c>
      <c r="R783" s="73" t="s">
        <v>97</v>
      </c>
      <c r="S783" s="58"/>
      <c r="T783" s="16"/>
      <c r="U783" s="16"/>
    </row>
    <row r="784" spans="1:207" s="15" customFormat="1" ht="25.15" customHeight="1" x14ac:dyDescent="0.25">
      <c r="A784" s="73" t="s">
        <v>1801</v>
      </c>
      <c r="B784" s="118" t="s">
        <v>568</v>
      </c>
      <c r="C784" s="60">
        <v>1964</v>
      </c>
      <c r="D784" s="156" t="s">
        <v>239</v>
      </c>
      <c r="E784" s="60" t="s">
        <v>20</v>
      </c>
      <c r="F784" s="76">
        <v>5</v>
      </c>
      <c r="G784" s="76">
        <v>2</v>
      </c>
      <c r="H784" s="48">
        <f t="shared" si="251"/>
        <v>1606.69</v>
      </c>
      <c r="I784" s="48">
        <v>0</v>
      </c>
      <c r="J784" s="48">
        <v>1606.69</v>
      </c>
      <c r="K784" s="37">
        <f t="shared" si="247"/>
        <v>3121140</v>
      </c>
      <c r="L784" s="45">
        <v>0</v>
      </c>
      <c r="M784" s="45">
        <v>0</v>
      </c>
      <c r="N784" s="45">
        <v>0</v>
      </c>
      <c r="O784" s="48">
        <v>3121140</v>
      </c>
      <c r="P784" s="45">
        <f t="shared" si="248"/>
        <v>1942.590045372785</v>
      </c>
      <c r="Q784" s="51">
        <v>9673</v>
      </c>
      <c r="R784" s="73" t="s">
        <v>96</v>
      </c>
      <c r="S784" s="58"/>
      <c r="T784" s="16"/>
      <c r="U784" s="16"/>
    </row>
    <row r="785" spans="1:207" s="15" customFormat="1" ht="25.15" customHeight="1" x14ac:dyDescent="0.25">
      <c r="A785" s="73" t="s">
        <v>1802</v>
      </c>
      <c r="B785" s="118" t="s">
        <v>569</v>
      </c>
      <c r="C785" s="60">
        <v>1964</v>
      </c>
      <c r="D785" s="156" t="s">
        <v>239</v>
      </c>
      <c r="E785" s="60" t="s">
        <v>20</v>
      </c>
      <c r="F785" s="76">
        <v>5</v>
      </c>
      <c r="G785" s="76">
        <v>3</v>
      </c>
      <c r="H785" s="48">
        <f t="shared" si="251"/>
        <v>2548.4699999999998</v>
      </c>
      <c r="I785" s="48">
        <v>0</v>
      </c>
      <c r="J785" s="48">
        <v>2548.4699999999998</v>
      </c>
      <c r="K785" s="37">
        <f t="shared" si="247"/>
        <v>3781140</v>
      </c>
      <c r="L785" s="45">
        <v>0</v>
      </c>
      <c r="M785" s="45">
        <v>0</v>
      </c>
      <c r="N785" s="45">
        <v>0</v>
      </c>
      <c r="O785" s="48">
        <v>3781140</v>
      </c>
      <c r="P785" s="45">
        <f t="shared" si="248"/>
        <v>1483.6902141284772</v>
      </c>
      <c r="Q785" s="51">
        <v>9673</v>
      </c>
      <c r="R785" s="73" t="s">
        <v>96</v>
      </c>
      <c r="S785" s="58"/>
      <c r="T785" s="16"/>
      <c r="U785" s="16"/>
    </row>
    <row r="786" spans="1:207" s="15" customFormat="1" ht="25.15" customHeight="1" x14ac:dyDescent="0.25">
      <c r="A786" s="73" t="s">
        <v>1803</v>
      </c>
      <c r="B786" s="46" t="s">
        <v>809</v>
      </c>
      <c r="C786" s="60">
        <v>1960</v>
      </c>
      <c r="D786" s="156" t="s">
        <v>239</v>
      </c>
      <c r="E786" s="60" t="s">
        <v>810</v>
      </c>
      <c r="F786" s="76">
        <v>2</v>
      </c>
      <c r="G786" s="76">
        <v>1</v>
      </c>
      <c r="H786" s="48">
        <v>344.6</v>
      </c>
      <c r="I786" s="48">
        <v>0</v>
      </c>
      <c r="J786" s="48">
        <v>222.9</v>
      </c>
      <c r="K786" s="37">
        <f t="shared" si="247"/>
        <v>2574000</v>
      </c>
      <c r="L786" s="45">
        <v>0</v>
      </c>
      <c r="M786" s="45">
        <v>0</v>
      </c>
      <c r="N786" s="45">
        <v>0</v>
      </c>
      <c r="O786" s="48">
        <v>2574000</v>
      </c>
      <c r="P786" s="45">
        <f t="shared" si="248"/>
        <v>7469.5298897272196</v>
      </c>
      <c r="Q786" s="51">
        <v>9673</v>
      </c>
      <c r="R786" s="73" t="s">
        <v>95</v>
      </c>
      <c r="S786" s="58"/>
      <c r="T786" s="16"/>
      <c r="U786" s="16"/>
    </row>
    <row r="787" spans="1:207" s="15" customFormat="1" ht="25.15" customHeight="1" x14ac:dyDescent="0.25">
      <c r="A787" s="73" t="s">
        <v>1804</v>
      </c>
      <c r="B787" s="118" t="s">
        <v>570</v>
      </c>
      <c r="C787" s="63">
        <v>1955</v>
      </c>
      <c r="D787" s="156" t="s">
        <v>239</v>
      </c>
      <c r="E787" s="60" t="s">
        <v>20</v>
      </c>
      <c r="F787" s="76">
        <v>2</v>
      </c>
      <c r="G787" s="76">
        <v>1</v>
      </c>
      <c r="H787" s="48">
        <f>I787+J787</f>
        <v>537.4</v>
      </c>
      <c r="I787" s="48">
        <v>0</v>
      </c>
      <c r="J787" s="48">
        <v>537.4</v>
      </c>
      <c r="K787" s="37">
        <f t="shared" si="247"/>
        <v>3824400</v>
      </c>
      <c r="L787" s="45">
        <v>0</v>
      </c>
      <c r="M787" s="45">
        <v>0</v>
      </c>
      <c r="N787" s="45">
        <v>0</v>
      </c>
      <c r="O787" s="48">
        <v>3824400</v>
      </c>
      <c r="P787" s="45">
        <f t="shared" si="248"/>
        <v>7116.4867882396729</v>
      </c>
      <c r="Q787" s="51">
        <v>9673</v>
      </c>
      <c r="R787" s="73" t="s">
        <v>95</v>
      </c>
      <c r="S787" s="58"/>
      <c r="T787" s="16"/>
      <c r="U787" s="16"/>
    </row>
    <row r="788" spans="1:207" s="15" customFormat="1" ht="25.15" customHeight="1" x14ac:dyDescent="0.25">
      <c r="A788" s="73" t="s">
        <v>1805</v>
      </c>
      <c r="B788" s="46" t="s">
        <v>571</v>
      </c>
      <c r="C788" s="156">
        <v>1957</v>
      </c>
      <c r="D788" s="156" t="s">
        <v>239</v>
      </c>
      <c r="E788" s="156" t="s">
        <v>20</v>
      </c>
      <c r="F788" s="76">
        <v>2</v>
      </c>
      <c r="G788" s="76">
        <v>2</v>
      </c>
      <c r="H788" s="48">
        <f>I788+J788</f>
        <v>633.5</v>
      </c>
      <c r="I788" s="48">
        <v>0</v>
      </c>
      <c r="J788" s="48">
        <v>633.5</v>
      </c>
      <c r="K788" s="37">
        <f t="shared" si="247"/>
        <v>5310800</v>
      </c>
      <c r="L788" s="45">
        <v>0</v>
      </c>
      <c r="M788" s="45">
        <v>0</v>
      </c>
      <c r="N788" s="45">
        <v>0</v>
      </c>
      <c r="O788" s="48">
        <v>5310800</v>
      </c>
      <c r="P788" s="45">
        <f t="shared" si="248"/>
        <v>8383.2675611681134</v>
      </c>
      <c r="Q788" s="51">
        <v>9673</v>
      </c>
      <c r="R788" s="73" t="s">
        <v>95</v>
      </c>
      <c r="S788" s="58"/>
      <c r="T788" s="16"/>
      <c r="U788" s="16"/>
    </row>
    <row r="789" spans="1:207" s="15" customFormat="1" ht="25.15" customHeight="1" x14ac:dyDescent="0.25">
      <c r="A789" s="73" t="s">
        <v>1806</v>
      </c>
      <c r="B789" s="118" t="s">
        <v>572</v>
      </c>
      <c r="C789" s="63">
        <v>1955</v>
      </c>
      <c r="D789" s="156" t="s">
        <v>239</v>
      </c>
      <c r="E789" s="60" t="s">
        <v>20</v>
      </c>
      <c r="F789" s="76">
        <v>2</v>
      </c>
      <c r="G789" s="76">
        <v>2</v>
      </c>
      <c r="H789" s="48">
        <f>I789+J789</f>
        <v>630.1</v>
      </c>
      <c r="I789" s="48">
        <v>0</v>
      </c>
      <c r="J789" s="48">
        <v>630.1</v>
      </c>
      <c r="K789" s="37">
        <f t="shared" si="247"/>
        <v>3550800</v>
      </c>
      <c r="L789" s="45">
        <v>0</v>
      </c>
      <c r="M789" s="45">
        <v>0</v>
      </c>
      <c r="N789" s="45">
        <v>0</v>
      </c>
      <c r="O789" s="48">
        <v>3550800</v>
      </c>
      <c r="P789" s="45">
        <f t="shared" si="248"/>
        <v>5635.2959847643233</v>
      </c>
      <c r="Q789" s="51">
        <v>9673</v>
      </c>
      <c r="R789" s="73" t="s">
        <v>95</v>
      </c>
      <c r="S789" s="58"/>
      <c r="T789" s="16"/>
      <c r="U789" s="16"/>
    </row>
    <row r="790" spans="1:207" s="15" customFormat="1" ht="25.15" customHeight="1" x14ac:dyDescent="0.25">
      <c r="A790" s="73" t="s">
        <v>1807</v>
      </c>
      <c r="B790" s="118" t="s">
        <v>573</v>
      </c>
      <c r="C790" s="60">
        <v>1953</v>
      </c>
      <c r="D790" s="156" t="s">
        <v>239</v>
      </c>
      <c r="E790" s="60" t="s">
        <v>20</v>
      </c>
      <c r="F790" s="76">
        <v>2</v>
      </c>
      <c r="G790" s="76">
        <v>2</v>
      </c>
      <c r="H790" s="48">
        <f>I790+J790</f>
        <v>616.1</v>
      </c>
      <c r="I790" s="48">
        <v>0</v>
      </c>
      <c r="J790" s="48">
        <v>616.1</v>
      </c>
      <c r="K790" s="37">
        <f t="shared" si="247"/>
        <v>3515859.7</v>
      </c>
      <c r="L790" s="45">
        <v>0</v>
      </c>
      <c r="M790" s="45">
        <v>0</v>
      </c>
      <c r="N790" s="45">
        <v>0</v>
      </c>
      <c r="O790" s="48">
        <v>3515859.7</v>
      </c>
      <c r="P790" s="45">
        <f t="shared" si="248"/>
        <v>5706.6380457717905</v>
      </c>
      <c r="Q790" s="51">
        <v>9673</v>
      </c>
      <c r="R790" s="73" t="s">
        <v>95</v>
      </c>
      <c r="S790" s="67"/>
      <c r="T790" s="17"/>
      <c r="U790" s="16"/>
    </row>
    <row r="791" spans="1:207" s="15" customFormat="1" ht="37.9" customHeight="1" x14ac:dyDescent="0.25">
      <c r="A791" s="73" t="s">
        <v>1808</v>
      </c>
      <c r="B791" s="46" t="s">
        <v>966</v>
      </c>
      <c r="C791" s="156">
        <v>1966</v>
      </c>
      <c r="D791" s="156" t="s">
        <v>239</v>
      </c>
      <c r="E791" s="60" t="s">
        <v>20</v>
      </c>
      <c r="F791" s="76">
        <v>5</v>
      </c>
      <c r="G791" s="76">
        <v>3</v>
      </c>
      <c r="H791" s="48">
        <v>2683.2</v>
      </c>
      <c r="I791" s="48">
        <v>609.29999999999995</v>
      </c>
      <c r="J791" s="48">
        <v>2073.9</v>
      </c>
      <c r="K791" s="37">
        <f t="shared" si="247"/>
        <v>24025180</v>
      </c>
      <c r="L791" s="45">
        <v>0</v>
      </c>
      <c r="M791" s="45">
        <v>0</v>
      </c>
      <c r="N791" s="45">
        <v>0</v>
      </c>
      <c r="O791" s="48">
        <v>24025180</v>
      </c>
      <c r="P791" s="45">
        <f t="shared" si="248"/>
        <v>8953.9281454979136</v>
      </c>
      <c r="Q791" s="51">
        <v>9673</v>
      </c>
      <c r="R791" s="73" t="s">
        <v>97</v>
      </c>
      <c r="S791" s="58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DC791" s="16"/>
      <c r="DD791" s="16"/>
      <c r="DE791" s="16"/>
      <c r="DF791" s="16"/>
      <c r="DG791" s="16"/>
      <c r="DH791" s="16"/>
      <c r="DI791" s="16"/>
      <c r="DJ791" s="16"/>
      <c r="DK791" s="16"/>
      <c r="DL791" s="16"/>
      <c r="DM791" s="16"/>
      <c r="DN791" s="16"/>
      <c r="DO791" s="16"/>
      <c r="DP791" s="16"/>
      <c r="DQ791" s="16"/>
      <c r="DR791" s="16"/>
      <c r="DS791" s="16"/>
      <c r="DT791" s="16"/>
      <c r="DU791" s="16"/>
      <c r="DV791" s="16"/>
      <c r="DW791" s="16"/>
      <c r="DX791" s="16"/>
      <c r="DY791" s="16"/>
      <c r="DZ791" s="16"/>
      <c r="EA791" s="16"/>
      <c r="EB791" s="16"/>
      <c r="EC791" s="16"/>
      <c r="ED791" s="16"/>
      <c r="EE791" s="16"/>
      <c r="EF791" s="16"/>
      <c r="EG791" s="16"/>
      <c r="EH791" s="16"/>
      <c r="EI791" s="16"/>
      <c r="EJ791" s="16"/>
      <c r="EK791" s="16"/>
      <c r="EL791" s="16"/>
      <c r="EM791" s="16"/>
      <c r="EN791" s="16"/>
      <c r="EO791" s="16"/>
      <c r="EP791" s="16"/>
      <c r="EQ791" s="16"/>
      <c r="ER791" s="16"/>
      <c r="ES791" s="16"/>
      <c r="ET791" s="16"/>
      <c r="EU791" s="16"/>
      <c r="EV791" s="16"/>
      <c r="EW791" s="16"/>
      <c r="EX791" s="16"/>
      <c r="EY791" s="16"/>
      <c r="EZ791" s="16"/>
      <c r="FA791" s="16"/>
      <c r="FB791" s="16"/>
      <c r="FC791" s="16"/>
      <c r="FD791" s="16"/>
      <c r="FE791" s="16"/>
      <c r="FF791" s="16"/>
      <c r="FG791" s="16"/>
      <c r="FH791" s="16"/>
      <c r="FI791" s="16"/>
      <c r="FJ791" s="16"/>
      <c r="FK791" s="16"/>
      <c r="FL791" s="16"/>
      <c r="FM791" s="16"/>
      <c r="FN791" s="16"/>
      <c r="FO791" s="16"/>
      <c r="FP791" s="16"/>
      <c r="FQ791" s="16"/>
      <c r="FR791" s="16"/>
      <c r="FS791" s="16"/>
      <c r="FT791" s="16"/>
      <c r="FU791" s="16"/>
      <c r="FV791" s="16"/>
      <c r="FW791" s="16"/>
      <c r="FX791" s="16"/>
      <c r="FY791" s="16"/>
      <c r="FZ791" s="16"/>
      <c r="GA791" s="16"/>
      <c r="GB791" s="16"/>
      <c r="GC791" s="16"/>
      <c r="GD791" s="16"/>
      <c r="GE791" s="16"/>
      <c r="GF791" s="16"/>
      <c r="GG791" s="16"/>
      <c r="GH791" s="16"/>
      <c r="GI791" s="16"/>
      <c r="GJ791" s="16"/>
      <c r="GK791" s="16"/>
      <c r="GL791" s="16"/>
      <c r="GM791" s="16"/>
      <c r="GN791" s="16"/>
      <c r="GO791" s="16"/>
      <c r="GP791" s="16"/>
      <c r="GQ791" s="16"/>
      <c r="GR791" s="16"/>
      <c r="GS791" s="16"/>
      <c r="GT791" s="16"/>
      <c r="GU791" s="16"/>
      <c r="GV791" s="16"/>
      <c r="GW791" s="16"/>
      <c r="GX791" s="16"/>
      <c r="GY791" s="16"/>
    </row>
    <row r="792" spans="1:207" s="15" customFormat="1" ht="25.15" customHeight="1" x14ac:dyDescent="0.25">
      <c r="A792" s="73" t="s">
        <v>1809</v>
      </c>
      <c r="B792" s="46" t="s">
        <v>574</v>
      </c>
      <c r="C792" s="156">
        <v>1963</v>
      </c>
      <c r="D792" s="156" t="s">
        <v>239</v>
      </c>
      <c r="E792" s="156" t="s">
        <v>20</v>
      </c>
      <c r="F792" s="76">
        <v>2</v>
      </c>
      <c r="G792" s="76">
        <v>2</v>
      </c>
      <c r="H792" s="48">
        <f>J792+I792</f>
        <v>779.78</v>
      </c>
      <c r="I792" s="49">
        <v>415.39</v>
      </c>
      <c r="J792" s="48">
        <v>364.39</v>
      </c>
      <c r="K792" s="37">
        <f t="shared" si="247"/>
        <v>2585880</v>
      </c>
      <c r="L792" s="45">
        <v>0</v>
      </c>
      <c r="M792" s="45">
        <v>0</v>
      </c>
      <c r="N792" s="45">
        <v>0</v>
      </c>
      <c r="O792" s="48">
        <v>2585880</v>
      </c>
      <c r="P792" s="45">
        <f t="shared" si="248"/>
        <v>3316.1660981302421</v>
      </c>
      <c r="Q792" s="51">
        <v>9673</v>
      </c>
      <c r="R792" s="73" t="s">
        <v>96</v>
      </c>
      <c r="S792" s="58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DC792" s="16"/>
      <c r="DD792" s="16"/>
      <c r="DE792" s="16"/>
      <c r="DF792" s="16"/>
      <c r="DG792" s="16"/>
      <c r="DH792" s="16"/>
      <c r="DI792" s="16"/>
      <c r="DJ792" s="16"/>
      <c r="DK792" s="16"/>
      <c r="DL792" s="16"/>
      <c r="DM792" s="16"/>
      <c r="DN792" s="16"/>
      <c r="DO792" s="16"/>
      <c r="DP792" s="16"/>
      <c r="DQ792" s="16"/>
      <c r="DR792" s="16"/>
      <c r="DS792" s="16"/>
      <c r="DT792" s="16"/>
      <c r="DU792" s="16"/>
      <c r="DV792" s="16"/>
      <c r="DW792" s="16"/>
      <c r="DX792" s="16"/>
      <c r="DY792" s="16"/>
      <c r="DZ792" s="16"/>
      <c r="EA792" s="16"/>
      <c r="EB792" s="16"/>
      <c r="EC792" s="16"/>
      <c r="ED792" s="16"/>
      <c r="EE792" s="16"/>
      <c r="EF792" s="16"/>
      <c r="EG792" s="16"/>
      <c r="EH792" s="16"/>
      <c r="EI792" s="16"/>
      <c r="EJ792" s="16"/>
      <c r="EK792" s="16"/>
      <c r="EL792" s="16"/>
      <c r="EM792" s="16"/>
      <c r="EN792" s="16"/>
      <c r="EO792" s="16"/>
      <c r="EP792" s="16"/>
      <c r="EQ792" s="16"/>
      <c r="ER792" s="16"/>
      <c r="ES792" s="16"/>
      <c r="ET792" s="16"/>
      <c r="EU792" s="16"/>
      <c r="EV792" s="16"/>
      <c r="EW792" s="16"/>
      <c r="EX792" s="16"/>
      <c r="EY792" s="16"/>
      <c r="EZ792" s="16"/>
      <c r="FA792" s="16"/>
      <c r="FB792" s="16"/>
      <c r="FC792" s="16"/>
      <c r="FD792" s="16"/>
      <c r="FE792" s="16"/>
      <c r="FF792" s="16"/>
      <c r="FG792" s="16"/>
      <c r="FH792" s="16"/>
      <c r="FI792" s="16"/>
      <c r="FJ792" s="16"/>
      <c r="FK792" s="16"/>
      <c r="FL792" s="16"/>
      <c r="FM792" s="16"/>
      <c r="FN792" s="16"/>
      <c r="FO792" s="16"/>
      <c r="FP792" s="16"/>
      <c r="FQ792" s="16"/>
      <c r="FR792" s="16"/>
      <c r="FS792" s="16"/>
      <c r="FT792" s="16"/>
      <c r="FU792" s="16"/>
      <c r="FV792" s="16"/>
      <c r="FW792" s="16"/>
      <c r="FX792" s="16"/>
      <c r="FY792" s="16"/>
      <c r="FZ792" s="16"/>
      <c r="GA792" s="16"/>
      <c r="GB792" s="16"/>
      <c r="GC792" s="16"/>
      <c r="GD792" s="16"/>
      <c r="GE792" s="16"/>
      <c r="GF792" s="16"/>
      <c r="GG792" s="16"/>
      <c r="GH792" s="16"/>
      <c r="GI792" s="16"/>
      <c r="GJ792" s="16"/>
      <c r="GK792" s="16"/>
      <c r="GL792" s="16"/>
      <c r="GM792" s="16"/>
      <c r="GN792" s="16"/>
      <c r="GO792" s="16"/>
      <c r="GP792" s="16"/>
      <c r="GQ792" s="16"/>
      <c r="GR792" s="16"/>
      <c r="GS792" s="16"/>
      <c r="GT792" s="16"/>
      <c r="GU792" s="16"/>
      <c r="GV792" s="16"/>
      <c r="GW792" s="16"/>
      <c r="GX792" s="16"/>
      <c r="GY792" s="16"/>
    </row>
    <row r="793" spans="1:207" s="15" customFormat="1" ht="25.15" customHeight="1" x14ac:dyDescent="0.25">
      <c r="A793" s="73" t="s">
        <v>1810</v>
      </c>
      <c r="B793" s="46" t="s">
        <v>575</v>
      </c>
      <c r="C793" s="60">
        <v>1965</v>
      </c>
      <c r="D793" s="156" t="s">
        <v>239</v>
      </c>
      <c r="E793" s="76" t="s">
        <v>20</v>
      </c>
      <c r="F793" s="76">
        <v>2</v>
      </c>
      <c r="G793" s="76">
        <v>2</v>
      </c>
      <c r="H793" s="48">
        <f>J793+I793</f>
        <v>793.56</v>
      </c>
      <c r="I793" s="48">
        <v>421.78</v>
      </c>
      <c r="J793" s="48">
        <v>371.78</v>
      </c>
      <c r="K793" s="37">
        <f t="shared" ref="K793:K859" si="253">SUM(L793:O793)</f>
        <v>2625480</v>
      </c>
      <c r="L793" s="45">
        <v>0</v>
      </c>
      <c r="M793" s="45">
        <v>0</v>
      </c>
      <c r="N793" s="45">
        <v>0</v>
      </c>
      <c r="O793" s="48">
        <v>2625480</v>
      </c>
      <c r="P793" s="45">
        <f t="shared" ref="P793:P859" si="254">K793/H793</f>
        <v>3308.483290488432</v>
      </c>
      <c r="Q793" s="51">
        <v>9673</v>
      </c>
      <c r="R793" s="73" t="s">
        <v>97</v>
      </c>
      <c r="S793" s="58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DC793" s="16"/>
      <c r="DD793" s="16"/>
      <c r="DE793" s="16"/>
      <c r="DF793" s="16"/>
      <c r="DG793" s="16"/>
      <c r="DH793" s="16"/>
      <c r="DI793" s="16"/>
      <c r="DJ793" s="16"/>
      <c r="DK793" s="16"/>
      <c r="DL793" s="16"/>
      <c r="DM793" s="16"/>
      <c r="DN793" s="16"/>
      <c r="DO793" s="16"/>
      <c r="DP793" s="16"/>
      <c r="DQ793" s="16"/>
      <c r="DR793" s="16"/>
      <c r="DS793" s="16"/>
      <c r="DT793" s="16"/>
      <c r="DU793" s="16"/>
      <c r="DV793" s="16"/>
      <c r="DW793" s="16"/>
      <c r="DX793" s="16"/>
      <c r="DY793" s="16"/>
      <c r="DZ793" s="16"/>
      <c r="EA793" s="16"/>
      <c r="EB793" s="16"/>
      <c r="EC793" s="16"/>
      <c r="ED793" s="16"/>
      <c r="EE793" s="16"/>
      <c r="EF793" s="16"/>
      <c r="EG793" s="16"/>
      <c r="EH793" s="16"/>
      <c r="EI793" s="16"/>
      <c r="EJ793" s="16"/>
      <c r="EK793" s="16"/>
      <c r="EL793" s="16"/>
      <c r="EM793" s="16"/>
      <c r="EN793" s="16"/>
      <c r="EO793" s="16"/>
      <c r="EP793" s="16"/>
      <c r="EQ793" s="16"/>
      <c r="ER793" s="16"/>
      <c r="ES793" s="16"/>
      <c r="ET793" s="16"/>
      <c r="EU793" s="16"/>
      <c r="EV793" s="16"/>
      <c r="EW793" s="16"/>
      <c r="EX793" s="16"/>
      <c r="EY793" s="16"/>
      <c r="EZ793" s="16"/>
      <c r="FA793" s="16"/>
      <c r="FB793" s="16"/>
      <c r="FC793" s="16"/>
      <c r="FD793" s="16"/>
      <c r="FE793" s="16"/>
      <c r="FF793" s="16"/>
      <c r="FG793" s="16"/>
      <c r="FH793" s="16"/>
      <c r="FI793" s="16"/>
      <c r="FJ793" s="16"/>
      <c r="FK793" s="16"/>
      <c r="FL793" s="16"/>
      <c r="FM793" s="16"/>
      <c r="FN793" s="16"/>
      <c r="FO793" s="16"/>
      <c r="FP793" s="16"/>
      <c r="FQ793" s="16"/>
      <c r="FR793" s="16"/>
      <c r="FS793" s="16"/>
      <c r="FT793" s="16"/>
      <c r="FU793" s="16"/>
      <c r="FV793" s="16"/>
      <c r="FW793" s="16"/>
      <c r="FX793" s="16"/>
      <c r="FY793" s="16"/>
      <c r="FZ793" s="16"/>
      <c r="GA793" s="16"/>
      <c r="GB793" s="16"/>
      <c r="GC793" s="16"/>
      <c r="GD793" s="16"/>
      <c r="GE793" s="16"/>
      <c r="GF793" s="16"/>
      <c r="GG793" s="16"/>
      <c r="GH793" s="16"/>
      <c r="GI793" s="16"/>
      <c r="GJ793" s="16"/>
      <c r="GK793" s="16"/>
      <c r="GL793" s="16"/>
      <c r="GM793" s="16"/>
      <c r="GN793" s="16"/>
      <c r="GO793" s="16"/>
      <c r="GP793" s="16"/>
      <c r="GQ793" s="16"/>
      <c r="GR793" s="16"/>
      <c r="GS793" s="16"/>
      <c r="GT793" s="16"/>
      <c r="GU793" s="16"/>
      <c r="GV793" s="16"/>
      <c r="GW793" s="16"/>
      <c r="GX793" s="16"/>
      <c r="GY793" s="16"/>
    </row>
    <row r="794" spans="1:207" s="16" customFormat="1" ht="25.15" customHeight="1" x14ac:dyDescent="0.25">
      <c r="A794" s="73" t="s">
        <v>1811</v>
      </c>
      <c r="B794" s="46" t="s">
        <v>576</v>
      </c>
      <c r="C794" s="60">
        <v>1967</v>
      </c>
      <c r="D794" s="156" t="s">
        <v>239</v>
      </c>
      <c r="E794" s="60" t="s">
        <v>20</v>
      </c>
      <c r="F794" s="76">
        <v>2</v>
      </c>
      <c r="G794" s="76">
        <v>2</v>
      </c>
      <c r="H794" s="48">
        <f>J794+I794</f>
        <v>916.4</v>
      </c>
      <c r="I794" s="48">
        <v>491.28</v>
      </c>
      <c r="J794" s="48">
        <v>425.12</v>
      </c>
      <c r="K794" s="37">
        <f t="shared" si="253"/>
        <v>3260400</v>
      </c>
      <c r="L794" s="45">
        <v>0</v>
      </c>
      <c r="M794" s="45">
        <v>0</v>
      </c>
      <c r="N794" s="45">
        <v>0</v>
      </c>
      <c r="O794" s="48">
        <v>3260400</v>
      </c>
      <c r="P794" s="45">
        <f t="shared" si="254"/>
        <v>3557.8350065473592</v>
      </c>
      <c r="Q794" s="51">
        <v>9673</v>
      </c>
      <c r="R794" s="73" t="s">
        <v>97</v>
      </c>
      <c r="S794" s="67"/>
      <c r="T794" s="17"/>
    </row>
    <row r="795" spans="1:207" s="16" customFormat="1" ht="25.15" customHeight="1" x14ac:dyDescent="0.25">
      <c r="A795" s="73" t="s">
        <v>1812</v>
      </c>
      <c r="B795" s="46" t="s">
        <v>577</v>
      </c>
      <c r="C795" s="156">
        <v>1953</v>
      </c>
      <c r="D795" s="156" t="s">
        <v>239</v>
      </c>
      <c r="E795" s="156" t="s">
        <v>20</v>
      </c>
      <c r="F795" s="76">
        <v>2</v>
      </c>
      <c r="G795" s="76">
        <v>2</v>
      </c>
      <c r="H795" s="48">
        <f>J795+I795</f>
        <v>803.8</v>
      </c>
      <c r="I795" s="48">
        <v>422.4</v>
      </c>
      <c r="J795" s="48">
        <v>381.4</v>
      </c>
      <c r="K795" s="37">
        <f t="shared" si="253"/>
        <v>4332000</v>
      </c>
      <c r="L795" s="45">
        <v>0</v>
      </c>
      <c r="M795" s="45">
        <v>0</v>
      </c>
      <c r="N795" s="45">
        <v>0</v>
      </c>
      <c r="O795" s="48">
        <v>4332000</v>
      </c>
      <c r="P795" s="45">
        <f t="shared" si="254"/>
        <v>5389.4003483453598</v>
      </c>
      <c r="Q795" s="51">
        <v>9673</v>
      </c>
      <c r="R795" s="73" t="s">
        <v>95</v>
      </c>
      <c r="S795" s="67"/>
      <c r="T795" s="17"/>
    </row>
    <row r="796" spans="1:207" s="16" customFormat="1" ht="25.15" customHeight="1" x14ac:dyDescent="0.25">
      <c r="A796" s="73" t="s">
        <v>1813</v>
      </c>
      <c r="B796" s="46" t="s">
        <v>578</v>
      </c>
      <c r="C796" s="60">
        <v>1963</v>
      </c>
      <c r="D796" s="156" t="s">
        <v>239</v>
      </c>
      <c r="E796" s="60" t="s">
        <v>20</v>
      </c>
      <c r="F796" s="76">
        <v>3</v>
      </c>
      <c r="G796" s="76">
        <v>2</v>
      </c>
      <c r="H796" s="48">
        <f>I796+J796</f>
        <v>838.06</v>
      </c>
      <c r="I796" s="48">
        <v>0</v>
      </c>
      <c r="J796" s="48">
        <v>838.06</v>
      </c>
      <c r="K796" s="37">
        <f t="shared" si="253"/>
        <v>3282180</v>
      </c>
      <c r="L796" s="45">
        <v>0</v>
      </c>
      <c r="M796" s="45">
        <v>0</v>
      </c>
      <c r="N796" s="45">
        <v>0</v>
      </c>
      <c r="O796" s="48">
        <v>3282180</v>
      </c>
      <c r="P796" s="45">
        <f t="shared" si="254"/>
        <v>3916.4021669092908</v>
      </c>
      <c r="Q796" s="51">
        <v>9673</v>
      </c>
      <c r="R796" s="73" t="s">
        <v>96</v>
      </c>
      <c r="S796" s="58"/>
    </row>
    <row r="797" spans="1:207" s="16" customFormat="1" ht="25.15" customHeight="1" x14ac:dyDescent="0.25">
      <c r="A797" s="73" t="s">
        <v>1814</v>
      </c>
      <c r="B797" s="46" t="s">
        <v>579</v>
      </c>
      <c r="C797" s="60">
        <v>1967</v>
      </c>
      <c r="D797" s="156" t="s">
        <v>239</v>
      </c>
      <c r="E797" s="60" t="s">
        <v>20</v>
      </c>
      <c r="F797" s="76">
        <v>5</v>
      </c>
      <c r="G797" s="76">
        <v>4</v>
      </c>
      <c r="H797" s="48">
        <f>I797+J797</f>
        <v>3178.25</v>
      </c>
      <c r="I797" s="48">
        <v>74.599999999999994</v>
      </c>
      <c r="J797" s="48">
        <v>3103.65</v>
      </c>
      <c r="K797" s="37">
        <f t="shared" si="253"/>
        <v>7590660</v>
      </c>
      <c r="L797" s="45">
        <v>0</v>
      </c>
      <c r="M797" s="45">
        <v>0</v>
      </c>
      <c r="N797" s="45">
        <v>0</v>
      </c>
      <c r="O797" s="48">
        <v>7590660</v>
      </c>
      <c r="P797" s="45">
        <f t="shared" si="254"/>
        <v>2388.3143239203964</v>
      </c>
      <c r="Q797" s="51">
        <v>9673</v>
      </c>
      <c r="R797" s="73" t="s">
        <v>97</v>
      </c>
      <c r="S797" s="58"/>
      <c r="V797" s="15"/>
      <c r="W797" s="15"/>
      <c r="X797" s="15"/>
      <c r="Y797" s="15"/>
      <c r="Z797" s="15"/>
      <c r="AA797" s="15"/>
      <c r="AB797" s="15"/>
      <c r="AC797" s="15"/>
      <c r="AD797" s="15"/>
      <c r="AE797" s="15"/>
      <c r="AF797" s="15"/>
      <c r="AG797" s="15"/>
      <c r="AH797" s="15"/>
      <c r="AI797" s="15"/>
      <c r="AJ797" s="15"/>
      <c r="AK797" s="15"/>
      <c r="AL797" s="15"/>
      <c r="AM797" s="15"/>
      <c r="AN797" s="15"/>
      <c r="AO797" s="15"/>
      <c r="AP797" s="15"/>
      <c r="AQ797" s="15"/>
      <c r="AR797" s="15"/>
      <c r="AS797" s="15"/>
      <c r="AT797" s="15"/>
      <c r="AU797" s="15"/>
      <c r="AV797" s="15"/>
      <c r="AW797" s="15"/>
      <c r="AX797" s="15"/>
      <c r="AY797" s="15"/>
      <c r="AZ797" s="15"/>
      <c r="BA797" s="15"/>
      <c r="BB797" s="15"/>
      <c r="BC797" s="15"/>
      <c r="BD797" s="15"/>
      <c r="BE797" s="15"/>
      <c r="BF797" s="15"/>
      <c r="BG797" s="15"/>
      <c r="BH797" s="15"/>
      <c r="BI797" s="15"/>
      <c r="BJ797" s="15"/>
      <c r="BK797" s="15"/>
      <c r="BL797" s="15"/>
      <c r="BM797" s="15"/>
      <c r="BN797" s="15"/>
      <c r="BO797" s="15"/>
      <c r="BP797" s="15"/>
      <c r="BQ797" s="15"/>
      <c r="BR797" s="15"/>
      <c r="BS797" s="15"/>
      <c r="BT797" s="15"/>
      <c r="BU797" s="15"/>
      <c r="BV797" s="15"/>
      <c r="BW797" s="15"/>
      <c r="BX797" s="15"/>
      <c r="BY797" s="15"/>
      <c r="BZ797" s="15"/>
      <c r="CA797" s="15"/>
      <c r="CB797" s="15"/>
      <c r="CC797" s="15"/>
      <c r="CD797" s="15"/>
      <c r="CE797" s="15"/>
      <c r="CF797" s="15"/>
      <c r="CG797" s="15"/>
      <c r="CH797" s="15"/>
      <c r="CI797" s="15"/>
      <c r="CJ797" s="15"/>
      <c r="CK797" s="15"/>
      <c r="CL797" s="15"/>
      <c r="CM797" s="15"/>
      <c r="CN797" s="15"/>
      <c r="CO797" s="15"/>
      <c r="CP797" s="15"/>
      <c r="CQ797" s="15"/>
      <c r="CR797" s="15"/>
      <c r="CS797" s="15"/>
      <c r="CT797" s="15"/>
      <c r="CU797" s="15"/>
      <c r="CV797" s="15"/>
      <c r="CW797" s="15"/>
      <c r="CX797" s="15"/>
      <c r="CY797" s="15"/>
      <c r="CZ797" s="15"/>
      <c r="DA797" s="15"/>
      <c r="DB797" s="15"/>
      <c r="DC797" s="15"/>
      <c r="DD797" s="15"/>
      <c r="DE797" s="15"/>
      <c r="DF797" s="15"/>
      <c r="DG797" s="15"/>
      <c r="DH797" s="15"/>
      <c r="DI797" s="15"/>
      <c r="DJ797" s="15"/>
      <c r="DK797" s="15"/>
      <c r="DL797" s="15"/>
      <c r="DM797" s="15"/>
      <c r="DN797" s="15"/>
      <c r="DO797" s="15"/>
      <c r="DP797" s="15"/>
      <c r="DQ797" s="15"/>
      <c r="DR797" s="15"/>
      <c r="DS797" s="15"/>
      <c r="DT797" s="15"/>
      <c r="DU797" s="15"/>
      <c r="DV797" s="15"/>
      <c r="DW797" s="15"/>
      <c r="DX797" s="15"/>
      <c r="DY797" s="15"/>
      <c r="DZ797" s="15"/>
      <c r="EA797" s="15"/>
      <c r="EB797" s="15"/>
      <c r="EC797" s="15"/>
      <c r="ED797" s="15"/>
      <c r="EE797" s="15"/>
      <c r="EF797" s="15"/>
      <c r="EG797" s="15"/>
      <c r="EH797" s="15"/>
      <c r="EI797" s="15"/>
      <c r="EJ797" s="15"/>
      <c r="EK797" s="15"/>
      <c r="EL797" s="15"/>
      <c r="EM797" s="15"/>
      <c r="EN797" s="15"/>
      <c r="EO797" s="15"/>
      <c r="EP797" s="15"/>
      <c r="EQ797" s="15"/>
      <c r="ER797" s="15"/>
      <c r="ES797" s="15"/>
      <c r="ET797" s="15"/>
      <c r="EU797" s="15"/>
      <c r="EV797" s="15"/>
      <c r="EW797" s="15"/>
      <c r="EX797" s="15"/>
      <c r="EY797" s="15"/>
      <c r="EZ797" s="15"/>
      <c r="FA797" s="15"/>
      <c r="FB797" s="15"/>
      <c r="FC797" s="15"/>
      <c r="FD797" s="15"/>
      <c r="FE797" s="15"/>
      <c r="FF797" s="15"/>
      <c r="FG797" s="15"/>
      <c r="FH797" s="15"/>
      <c r="FI797" s="15"/>
      <c r="FJ797" s="15"/>
      <c r="FK797" s="15"/>
      <c r="FL797" s="15"/>
      <c r="FM797" s="15"/>
      <c r="FN797" s="15"/>
      <c r="FO797" s="15"/>
      <c r="FP797" s="15"/>
      <c r="FQ797" s="15"/>
      <c r="FR797" s="15"/>
      <c r="FS797" s="15"/>
      <c r="FT797" s="15"/>
      <c r="FU797" s="15"/>
      <c r="FV797" s="15"/>
      <c r="FW797" s="15"/>
      <c r="FX797" s="15"/>
      <c r="FY797" s="15"/>
      <c r="FZ797" s="15"/>
      <c r="GA797" s="15"/>
      <c r="GB797" s="15"/>
      <c r="GC797" s="15"/>
      <c r="GD797" s="15"/>
      <c r="GE797" s="15"/>
      <c r="GF797" s="15"/>
      <c r="GG797" s="15"/>
      <c r="GH797" s="15"/>
      <c r="GI797" s="15"/>
      <c r="GJ797" s="15"/>
      <c r="GK797" s="15"/>
      <c r="GL797" s="15"/>
      <c r="GM797" s="15"/>
      <c r="GN797" s="15"/>
      <c r="GO797" s="15"/>
      <c r="GP797" s="15"/>
      <c r="GQ797" s="15"/>
      <c r="GR797" s="15"/>
      <c r="GS797" s="15"/>
      <c r="GT797" s="15"/>
      <c r="GU797" s="15"/>
      <c r="GV797" s="15"/>
      <c r="GW797" s="15"/>
      <c r="GX797" s="15"/>
      <c r="GY797" s="15"/>
    </row>
    <row r="798" spans="1:207" s="16" customFormat="1" ht="25.15" customHeight="1" x14ac:dyDescent="0.25">
      <c r="A798" s="73" t="s">
        <v>1815</v>
      </c>
      <c r="B798" s="46" t="s">
        <v>2247</v>
      </c>
      <c r="C798" s="60">
        <v>1975</v>
      </c>
      <c r="D798" s="156" t="s">
        <v>239</v>
      </c>
      <c r="E798" s="60" t="s">
        <v>22</v>
      </c>
      <c r="F798" s="76">
        <v>5</v>
      </c>
      <c r="G798" s="76">
        <v>4</v>
      </c>
      <c r="H798" s="48">
        <v>2687.54</v>
      </c>
      <c r="I798" s="48">
        <v>0</v>
      </c>
      <c r="J798" s="48">
        <v>2677</v>
      </c>
      <c r="K798" s="37">
        <f t="shared" ref="K798" si="255">SUM(L798:O798)</f>
        <v>5334120</v>
      </c>
      <c r="L798" s="45">
        <v>0</v>
      </c>
      <c r="M798" s="45">
        <v>0</v>
      </c>
      <c r="N798" s="45">
        <v>0</v>
      </c>
      <c r="O798" s="48">
        <v>5334120</v>
      </c>
      <c r="P798" s="45">
        <f t="shared" ref="P798" si="256">K798/H798</f>
        <v>1984.759296605818</v>
      </c>
      <c r="Q798" s="51">
        <v>9673</v>
      </c>
      <c r="R798" s="73" t="s">
        <v>95</v>
      </c>
      <c r="S798" s="58"/>
      <c r="V798" s="15"/>
      <c r="W798" s="15"/>
      <c r="X798" s="15"/>
      <c r="Y798" s="15"/>
      <c r="Z798" s="15"/>
      <c r="AA798" s="15"/>
      <c r="AB798" s="15"/>
      <c r="AC798" s="15"/>
      <c r="AD798" s="15"/>
      <c r="AE798" s="15"/>
      <c r="AF798" s="15"/>
      <c r="AG798" s="15"/>
      <c r="AH798" s="15"/>
      <c r="AI798" s="15"/>
      <c r="AJ798" s="15"/>
      <c r="AK798" s="15"/>
      <c r="AL798" s="15"/>
      <c r="AM798" s="15"/>
      <c r="AN798" s="15"/>
      <c r="AO798" s="15"/>
      <c r="AP798" s="15"/>
      <c r="AQ798" s="15"/>
      <c r="AR798" s="15"/>
      <c r="AS798" s="15"/>
      <c r="AT798" s="15"/>
      <c r="AU798" s="15"/>
      <c r="AV798" s="15"/>
      <c r="AW798" s="15"/>
      <c r="AX798" s="15"/>
      <c r="AY798" s="15"/>
      <c r="AZ798" s="15"/>
      <c r="BA798" s="15"/>
      <c r="BB798" s="15"/>
      <c r="BC798" s="15"/>
      <c r="BD798" s="15"/>
      <c r="BE798" s="15"/>
      <c r="BF798" s="15"/>
      <c r="BG798" s="15"/>
      <c r="BH798" s="15"/>
      <c r="BI798" s="15"/>
      <c r="BJ798" s="15"/>
      <c r="BK798" s="15"/>
      <c r="BL798" s="15"/>
      <c r="BM798" s="15"/>
      <c r="BN798" s="15"/>
      <c r="BO798" s="15"/>
      <c r="BP798" s="15"/>
      <c r="BQ798" s="15"/>
      <c r="BR798" s="15"/>
      <c r="BS798" s="15"/>
      <c r="BT798" s="15"/>
      <c r="BU798" s="15"/>
      <c r="BV798" s="15"/>
      <c r="BW798" s="15"/>
      <c r="BX798" s="15"/>
      <c r="BY798" s="15"/>
      <c r="BZ798" s="15"/>
      <c r="CA798" s="15"/>
      <c r="CB798" s="15"/>
      <c r="CC798" s="15"/>
      <c r="CD798" s="15"/>
      <c r="CE798" s="15"/>
      <c r="CF798" s="15"/>
      <c r="CG798" s="15"/>
      <c r="CH798" s="15"/>
      <c r="CI798" s="15"/>
      <c r="CJ798" s="15"/>
      <c r="CK798" s="15"/>
      <c r="CL798" s="15"/>
      <c r="CM798" s="15"/>
      <c r="CN798" s="15"/>
      <c r="CO798" s="15"/>
      <c r="CP798" s="15"/>
      <c r="CQ798" s="15"/>
      <c r="CR798" s="15"/>
      <c r="CS798" s="15"/>
      <c r="CT798" s="15"/>
      <c r="CU798" s="15"/>
      <c r="CV798" s="15"/>
      <c r="CW798" s="15"/>
      <c r="CX798" s="15"/>
      <c r="CY798" s="15"/>
      <c r="CZ798" s="15"/>
      <c r="DA798" s="15"/>
      <c r="DB798" s="15"/>
      <c r="DC798" s="15"/>
      <c r="DD798" s="15"/>
      <c r="DE798" s="15"/>
      <c r="DF798" s="15"/>
      <c r="DG798" s="15"/>
      <c r="DH798" s="15"/>
      <c r="DI798" s="15"/>
      <c r="DJ798" s="15"/>
      <c r="DK798" s="15"/>
      <c r="DL798" s="15"/>
      <c r="DM798" s="15"/>
      <c r="DN798" s="15"/>
      <c r="DO798" s="15"/>
      <c r="DP798" s="15"/>
      <c r="DQ798" s="15"/>
      <c r="DR798" s="15"/>
      <c r="DS798" s="15"/>
      <c r="DT798" s="15"/>
      <c r="DU798" s="15"/>
      <c r="DV798" s="15"/>
      <c r="DW798" s="15"/>
      <c r="DX798" s="15"/>
      <c r="DY798" s="15"/>
      <c r="DZ798" s="15"/>
      <c r="EA798" s="15"/>
      <c r="EB798" s="15"/>
      <c r="EC798" s="15"/>
      <c r="ED798" s="15"/>
      <c r="EE798" s="15"/>
      <c r="EF798" s="15"/>
      <c r="EG798" s="15"/>
      <c r="EH798" s="15"/>
      <c r="EI798" s="15"/>
      <c r="EJ798" s="15"/>
      <c r="EK798" s="15"/>
      <c r="EL798" s="15"/>
      <c r="EM798" s="15"/>
      <c r="EN798" s="15"/>
      <c r="EO798" s="15"/>
      <c r="EP798" s="15"/>
      <c r="EQ798" s="15"/>
      <c r="ER798" s="15"/>
      <c r="ES798" s="15"/>
      <c r="ET798" s="15"/>
      <c r="EU798" s="15"/>
      <c r="EV798" s="15"/>
      <c r="EW798" s="15"/>
      <c r="EX798" s="15"/>
      <c r="EY798" s="15"/>
      <c r="EZ798" s="15"/>
      <c r="FA798" s="15"/>
      <c r="FB798" s="15"/>
      <c r="FC798" s="15"/>
      <c r="FD798" s="15"/>
      <c r="FE798" s="15"/>
      <c r="FF798" s="15"/>
      <c r="FG798" s="15"/>
      <c r="FH798" s="15"/>
      <c r="FI798" s="15"/>
      <c r="FJ798" s="15"/>
      <c r="FK798" s="15"/>
      <c r="FL798" s="15"/>
      <c r="FM798" s="15"/>
      <c r="FN798" s="15"/>
      <c r="FO798" s="15"/>
      <c r="FP798" s="15"/>
      <c r="FQ798" s="15"/>
      <c r="FR798" s="15"/>
      <c r="FS798" s="15"/>
      <c r="FT798" s="15"/>
      <c r="FU798" s="15"/>
      <c r="FV798" s="15"/>
      <c r="FW798" s="15"/>
      <c r="FX798" s="15"/>
      <c r="FY798" s="15"/>
      <c r="FZ798" s="15"/>
      <c r="GA798" s="15"/>
      <c r="GB798" s="15"/>
      <c r="GC798" s="15"/>
      <c r="GD798" s="15"/>
      <c r="GE798" s="15"/>
      <c r="GF798" s="15"/>
      <c r="GG798" s="15"/>
      <c r="GH798" s="15"/>
      <c r="GI798" s="15"/>
      <c r="GJ798" s="15"/>
      <c r="GK798" s="15"/>
      <c r="GL798" s="15"/>
      <c r="GM798" s="15"/>
      <c r="GN798" s="15"/>
      <c r="GO798" s="15"/>
      <c r="GP798" s="15"/>
      <c r="GQ798" s="15"/>
      <c r="GR798" s="15"/>
      <c r="GS798" s="15"/>
      <c r="GT798" s="15"/>
      <c r="GU798" s="15"/>
      <c r="GV798" s="15"/>
      <c r="GW798" s="15"/>
      <c r="GX798" s="15"/>
      <c r="GY798" s="15"/>
    </row>
    <row r="799" spans="1:207" s="16" customFormat="1" ht="25.15" customHeight="1" x14ac:dyDescent="0.25">
      <c r="A799" s="73" t="s">
        <v>1816</v>
      </c>
      <c r="B799" s="46" t="s">
        <v>580</v>
      </c>
      <c r="C799" s="60">
        <v>1962</v>
      </c>
      <c r="D799" s="156" t="s">
        <v>239</v>
      </c>
      <c r="E799" s="156" t="s">
        <v>20</v>
      </c>
      <c r="F799" s="76">
        <v>3</v>
      </c>
      <c r="G799" s="76">
        <v>2</v>
      </c>
      <c r="H799" s="48">
        <f>I799+J799</f>
        <v>803.8</v>
      </c>
      <c r="I799" s="48">
        <v>267.2</v>
      </c>
      <c r="J799" s="48">
        <v>536.6</v>
      </c>
      <c r="K799" s="37">
        <f t="shared" si="253"/>
        <v>2952840</v>
      </c>
      <c r="L799" s="45">
        <v>0</v>
      </c>
      <c r="M799" s="45">
        <v>0</v>
      </c>
      <c r="N799" s="45">
        <v>0</v>
      </c>
      <c r="O799" s="48">
        <v>2952840</v>
      </c>
      <c r="P799" s="45">
        <f t="shared" si="254"/>
        <v>3673.6003981089825</v>
      </c>
      <c r="Q799" s="51">
        <v>9673</v>
      </c>
      <c r="R799" s="73" t="s">
        <v>95</v>
      </c>
      <c r="S799" s="67"/>
      <c r="T799" s="17"/>
      <c r="V799" s="15"/>
      <c r="W799" s="15"/>
      <c r="X799" s="15"/>
      <c r="Y799" s="15"/>
      <c r="Z799" s="15"/>
      <c r="AA799" s="15"/>
      <c r="AB799" s="15"/>
      <c r="AC799" s="15"/>
      <c r="AD799" s="15"/>
      <c r="AE799" s="15"/>
      <c r="AF799" s="15"/>
      <c r="AG799" s="15"/>
      <c r="AH799" s="15"/>
      <c r="AI799" s="15"/>
      <c r="AJ799" s="15"/>
      <c r="AK799" s="15"/>
      <c r="AL799" s="15"/>
      <c r="AM799" s="15"/>
      <c r="AN799" s="15"/>
      <c r="AO799" s="15"/>
      <c r="AP799" s="15"/>
      <c r="AQ799" s="15"/>
      <c r="AR799" s="15"/>
      <c r="AS799" s="15"/>
      <c r="AT799" s="15"/>
      <c r="AU799" s="15"/>
      <c r="AV799" s="15"/>
      <c r="AW799" s="15"/>
      <c r="AX799" s="15"/>
      <c r="AY799" s="15"/>
      <c r="AZ799" s="15"/>
      <c r="BA799" s="15"/>
      <c r="BB799" s="15"/>
      <c r="BC799" s="15"/>
      <c r="BD799" s="15"/>
      <c r="BE799" s="15"/>
      <c r="BF799" s="15"/>
      <c r="BG799" s="15"/>
      <c r="BH799" s="15"/>
      <c r="BI799" s="15"/>
      <c r="BJ799" s="15"/>
      <c r="BK799" s="15"/>
      <c r="BL799" s="15"/>
      <c r="BM799" s="15"/>
      <c r="BN799" s="15"/>
      <c r="BO799" s="15"/>
      <c r="BP799" s="15"/>
      <c r="BQ799" s="15"/>
      <c r="BR799" s="15"/>
      <c r="BS799" s="15"/>
      <c r="BT799" s="15"/>
      <c r="BU799" s="15"/>
      <c r="BV799" s="15"/>
      <c r="BW799" s="15"/>
      <c r="BX799" s="15"/>
      <c r="BY799" s="15"/>
      <c r="BZ799" s="15"/>
      <c r="CA799" s="15"/>
      <c r="CB799" s="15"/>
      <c r="CC799" s="15"/>
      <c r="CD799" s="15"/>
      <c r="CE799" s="15"/>
      <c r="CF799" s="15"/>
      <c r="CG799" s="15"/>
      <c r="CH799" s="15"/>
      <c r="CI799" s="15"/>
      <c r="CJ799" s="15"/>
      <c r="CK799" s="15"/>
      <c r="CL799" s="15"/>
      <c r="CM799" s="15"/>
      <c r="CN799" s="15"/>
      <c r="CO799" s="15"/>
      <c r="CP799" s="15"/>
      <c r="CQ799" s="15"/>
      <c r="CR799" s="15"/>
      <c r="CS799" s="15"/>
      <c r="CT799" s="15"/>
      <c r="CU799" s="15"/>
      <c r="CV799" s="15"/>
      <c r="CW799" s="15"/>
      <c r="CX799" s="15"/>
      <c r="CY799" s="15"/>
      <c r="CZ799" s="15"/>
      <c r="DA799" s="15"/>
      <c r="DB799" s="15"/>
      <c r="DC799" s="15"/>
      <c r="DD799" s="15"/>
      <c r="DE799" s="15"/>
      <c r="DF799" s="15"/>
      <c r="DG799" s="15"/>
      <c r="DH799" s="15"/>
      <c r="DI799" s="15"/>
      <c r="DJ799" s="15"/>
      <c r="DK799" s="15"/>
      <c r="DL799" s="15"/>
      <c r="DM799" s="15"/>
      <c r="DN799" s="15"/>
      <c r="DO799" s="15"/>
      <c r="DP799" s="15"/>
      <c r="DQ799" s="15"/>
      <c r="DR799" s="15"/>
      <c r="DS799" s="15"/>
      <c r="DT799" s="15"/>
      <c r="DU799" s="15"/>
      <c r="DV799" s="15"/>
      <c r="DW799" s="15"/>
      <c r="DX799" s="15"/>
      <c r="DY799" s="15"/>
      <c r="DZ799" s="15"/>
      <c r="EA799" s="15"/>
      <c r="EB799" s="15"/>
      <c r="EC799" s="15"/>
      <c r="ED799" s="15"/>
      <c r="EE799" s="15"/>
      <c r="EF799" s="15"/>
      <c r="EG799" s="15"/>
      <c r="EH799" s="15"/>
      <c r="EI799" s="15"/>
      <c r="EJ799" s="15"/>
      <c r="EK799" s="15"/>
      <c r="EL799" s="15"/>
      <c r="EM799" s="15"/>
      <c r="EN799" s="15"/>
      <c r="EO799" s="15"/>
      <c r="EP799" s="15"/>
      <c r="EQ799" s="15"/>
      <c r="ER799" s="15"/>
      <c r="ES799" s="15"/>
      <c r="ET799" s="15"/>
      <c r="EU799" s="15"/>
      <c r="EV799" s="15"/>
      <c r="EW799" s="15"/>
      <c r="EX799" s="15"/>
      <c r="EY799" s="15"/>
      <c r="EZ799" s="15"/>
      <c r="FA799" s="15"/>
      <c r="FB799" s="15"/>
      <c r="FC799" s="15"/>
      <c r="FD799" s="15"/>
      <c r="FE799" s="15"/>
      <c r="FF799" s="15"/>
      <c r="FG799" s="15"/>
      <c r="FH799" s="15"/>
      <c r="FI799" s="15"/>
      <c r="FJ799" s="15"/>
      <c r="FK799" s="15"/>
      <c r="FL799" s="15"/>
      <c r="FM799" s="15"/>
      <c r="FN799" s="15"/>
      <c r="FO799" s="15"/>
      <c r="FP799" s="15"/>
      <c r="FQ799" s="15"/>
      <c r="FR799" s="15"/>
      <c r="FS799" s="15"/>
      <c r="FT799" s="15"/>
      <c r="FU799" s="15"/>
      <c r="FV799" s="15"/>
      <c r="FW799" s="15"/>
      <c r="FX799" s="15"/>
      <c r="FY799" s="15"/>
      <c r="FZ799" s="15"/>
      <c r="GA799" s="15"/>
      <c r="GB799" s="15"/>
      <c r="GC799" s="15"/>
      <c r="GD799" s="15"/>
      <c r="GE799" s="15"/>
      <c r="GF799" s="15"/>
      <c r="GG799" s="15"/>
      <c r="GH799" s="15"/>
      <c r="GI799" s="15"/>
      <c r="GJ799" s="15"/>
      <c r="GK799" s="15"/>
      <c r="GL799" s="15"/>
      <c r="GM799" s="15"/>
      <c r="GN799" s="15"/>
      <c r="GO799" s="15"/>
      <c r="GP799" s="15"/>
      <c r="GQ799" s="15"/>
      <c r="GR799" s="15"/>
      <c r="GS799" s="15"/>
      <c r="GT799" s="15"/>
      <c r="GU799" s="15"/>
      <c r="GV799" s="15"/>
      <c r="GW799" s="15"/>
      <c r="GX799" s="15"/>
      <c r="GY799" s="15"/>
    </row>
    <row r="800" spans="1:207" s="16" customFormat="1" ht="25.15" customHeight="1" x14ac:dyDescent="0.25">
      <c r="A800" s="73" t="s">
        <v>1817</v>
      </c>
      <c r="B800" s="46" t="s">
        <v>581</v>
      </c>
      <c r="C800" s="156">
        <v>1964</v>
      </c>
      <c r="D800" s="156" t="s">
        <v>239</v>
      </c>
      <c r="E800" s="156" t="s">
        <v>22</v>
      </c>
      <c r="F800" s="76">
        <v>5</v>
      </c>
      <c r="G800" s="76">
        <v>3</v>
      </c>
      <c r="H800" s="86">
        <v>3541.07</v>
      </c>
      <c r="I800" s="48">
        <v>301.3</v>
      </c>
      <c r="J800" s="48">
        <v>1156.0999999999999</v>
      </c>
      <c r="K800" s="37">
        <f t="shared" si="253"/>
        <v>22464210</v>
      </c>
      <c r="L800" s="45">
        <v>0</v>
      </c>
      <c r="M800" s="45">
        <v>0</v>
      </c>
      <c r="N800" s="45">
        <v>0</v>
      </c>
      <c r="O800" s="48">
        <v>22464210</v>
      </c>
      <c r="P800" s="45">
        <f t="shared" si="254"/>
        <v>6343.9045260330913</v>
      </c>
      <c r="Q800" s="51">
        <v>9673</v>
      </c>
      <c r="R800" s="73" t="s">
        <v>96</v>
      </c>
      <c r="S800" s="58"/>
    </row>
    <row r="801" spans="1:207" s="15" customFormat="1" ht="25.15" customHeight="1" x14ac:dyDescent="0.25">
      <c r="A801" s="73" t="s">
        <v>1818</v>
      </c>
      <c r="B801" s="46" t="s">
        <v>582</v>
      </c>
      <c r="C801" s="60">
        <v>1964</v>
      </c>
      <c r="D801" s="156" t="s">
        <v>239</v>
      </c>
      <c r="E801" s="156" t="s">
        <v>22</v>
      </c>
      <c r="F801" s="76">
        <v>5</v>
      </c>
      <c r="G801" s="76">
        <v>4</v>
      </c>
      <c r="H801" s="48">
        <f>I801+J801</f>
        <v>3542.5</v>
      </c>
      <c r="I801" s="48">
        <v>42.5</v>
      </c>
      <c r="J801" s="48">
        <v>3500</v>
      </c>
      <c r="K801" s="37">
        <f t="shared" si="253"/>
        <v>5641680</v>
      </c>
      <c r="L801" s="45">
        <v>0</v>
      </c>
      <c r="M801" s="45">
        <v>0</v>
      </c>
      <c r="N801" s="45">
        <v>0</v>
      </c>
      <c r="O801" s="48">
        <v>5641680</v>
      </c>
      <c r="P801" s="45">
        <f t="shared" si="254"/>
        <v>1592.5702187720535</v>
      </c>
      <c r="Q801" s="51">
        <v>9673</v>
      </c>
      <c r="R801" s="73" t="s">
        <v>96</v>
      </c>
      <c r="S801" s="58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DC801" s="16"/>
      <c r="DD801" s="16"/>
      <c r="DE801" s="16"/>
      <c r="DF801" s="16"/>
      <c r="DG801" s="16"/>
      <c r="DH801" s="16"/>
      <c r="DI801" s="16"/>
      <c r="DJ801" s="16"/>
      <c r="DK801" s="16"/>
      <c r="DL801" s="16"/>
      <c r="DM801" s="16"/>
      <c r="DN801" s="16"/>
      <c r="DO801" s="16"/>
      <c r="DP801" s="16"/>
      <c r="DQ801" s="16"/>
      <c r="DR801" s="16"/>
      <c r="DS801" s="16"/>
      <c r="DT801" s="16"/>
      <c r="DU801" s="16"/>
      <c r="DV801" s="16"/>
      <c r="DW801" s="16"/>
      <c r="DX801" s="16"/>
      <c r="DY801" s="16"/>
      <c r="DZ801" s="16"/>
      <c r="EA801" s="16"/>
      <c r="EB801" s="16"/>
      <c r="EC801" s="16"/>
      <c r="ED801" s="16"/>
      <c r="EE801" s="16"/>
      <c r="EF801" s="16"/>
      <c r="EG801" s="16"/>
      <c r="EH801" s="16"/>
      <c r="EI801" s="16"/>
      <c r="EJ801" s="16"/>
      <c r="EK801" s="16"/>
      <c r="EL801" s="16"/>
      <c r="EM801" s="16"/>
      <c r="EN801" s="16"/>
      <c r="EO801" s="16"/>
      <c r="EP801" s="16"/>
      <c r="EQ801" s="16"/>
      <c r="ER801" s="16"/>
      <c r="ES801" s="16"/>
      <c r="ET801" s="16"/>
      <c r="EU801" s="16"/>
      <c r="EV801" s="16"/>
      <c r="EW801" s="16"/>
      <c r="EX801" s="16"/>
      <c r="EY801" s="16"/>
      <c r="EZ801" s="16"/>
      <c r="FA801" s="16"/>
      <c r="FB801" s="16"/>
      <c r="FC801" s="16"/>
      <c r="FD801" s="16"/>
      <c r="FE801" s="16"/>
      <c r="FF801" s="16"/>
      <c r="FG801" s="16"/>
      <c r="FH801" s="16"/>
      <c r="FI801" s="16"/>
      <c r="FJ801" s="16"/>
      <c r="FK801" s="16"/>
      <c r="FL801" s="16"/>
      <c r="FM801" s="16"/>
      <c r="FN801" s="16"/>
      <c r="FO801" s="16"/>
      <c r="FP801" s="16"/>
      <c r="FQ801" s="16"/>
      <c r="FR801" s="16"/>
      <c r="FS801" s="16"/>
      <c r="FT801" s="16"/>
      <c r="FU801" s="16"/>
      <c r="FV801" s="16"/>
      <c r="FW801" s="16"/>
      <c r="FX801" s="16"/>
      <c r="FY801" s="16"/>
      <c r="FZ801" s="16"/>
      <c r="GA801" s="16"/>
      <c r="GB801" s="16"/>
      <c r="GC801" s="16"/>
      <c r="GD801" s="16"/>
      <c r="GE801" s="16"/>
      <c r="GF801" s="16"/>
      <c r="GG801" s="16"/>
      <c r="GH801" s="16"/>
      <c r="GI801" s="16"/>
      <c r="GJ801" s="16"/>
      <c r="GK801" s="16"/>
      <c r="GL801" s="16"/>
      <c r="GM801" s="16"/>
      <c r="GN801" s="16"/>
      <c r="GO801" s="16"/>
      <c r="GP801" s="16"/>
      <c r="GQ801" s="16"/>
      <c r="GR801" s="16"/>
      <c r="GS801" s="16"/>
      <c r="GT801" s="16"/>
      <c r="GU801" s="16"/>
      <c r="GV801" s="16"/>
      <c r="GW801" s="16"/>
      <c r="GX801" s="16"/>
      <c r="GY801" s="16"/>
    </row>
    <row r="802" spans="1:207" s="15" customFormat="1" ht="25.15" customHeight="1" x14ac:dyDescent="0.25">
      <c r="A802" s="73" t="s">
        <v>1819</v>
      </c>
      <c r="B802" s="46" t="s">
        <v>583</v>
      </c>
      <c r="C802" s="60">
        <v>1964</v>
      </c>
      <c r="D802" s="156" t="s">
        <v>239</v>
      </c>
      <c r="E802" s="156" t="s">
        <v>22</v>
      </c>
      <c r="F802" s="76">
        <v>5</v>
      </c>
      <c r="G802" s="76">
        <v>4</v>
      </c>
      <c r="H802" s="48">
        <f>I802+J802</f>
        <v>3559.05</v>
      </c>
      <c r="I802" s="48">
        <v>0</v>
      </c>
      <c r="J802" s="48">
        <v>3559.05</v>
      </c>
      <c r="K802" s="37">
        <f t="shared" si="253"/>
        <v>5677320</v>
      </c>
      <c r="L802" s="45">
        <v>0</v>
      </c>
      <c r="M802" s="45">
        <v>0</v>
      </c>
      <c r="N802" s="45">
        <v>0</v>
      </c>
      <c r="O802" s="48">
        <v>5677320</v>
      </c>
      <c r="P802" s="45">
        <f t="shared" si="254"/>
        <v>1595.1784886416317</v>
      </c>
      <c r="Q802" s="51">
        <v>9673</v>
      </c>
      <c r="R802" s="73" t="s">
        <v>96</v>
      </c>
      <c r="S802" s="58"/>
      <c r="T802" s="16"/>
      <c r="U802" s="16"/>
    </row>
    <row r="803" spans="1:207" s="16" customFormat="1" ht="25.15" customHeight="1" x14ac:dyDescent="0.25">
      <c r="A803" s="73" t="s">
        <v>1820</v>
      </c>
      <c r="B803" s="46" t="s">
        <v>584</v>
      </c>
      <c r="C803" s="60">
        <v>1963</v>
      </c>
      <c r="D803" s="156" t="s">
        <v>239</v>
      </c>
      <c r="E803" s="60" t="s">
        <v>22</v>
      </c>
      <c r="F803" s="76">
        <v>5</v>
      </c>
      <c r="G803" s="76">
        <v>4</v>
      </c>
      <c r="H803" s="48">
        <f>I803+J803</f>
        <v>3519.05</v>
      </c>
      <c r="I803" s="48">
        <v>0</v>
      </c>
      <c r="J803" s="48">
        <v>3519.05</v>
      </c>
      <c r="K803" s="37">
        <f t="shared" si="253"/>
        <v>5677320</v>
      </c>
      <c r="L803" s="45">
        <v>0</v>
      </c>
      <c r="M803" s="45">
        <v>0</v>
      </c>
      <c r="N803" s="45">
        <v>0</v>
      </c>
      <c r="O803" s="48">
        <v>5677320</v>
      </c>
      <c r="P803" s="45">
        <f t="shared" si="254"/>
        <v>1613.3104104801012</v>
      </c>
      <c r="Q803" s="51">
        <v>9673</v>
      </c>
      <c r="R803" s="73" t="s">
        <v>96</v>
      </c>
      <c r="S803" s="58"/>
      <c r="V803" s="15"/>
      <c r="W803" s="15"/>
      <c r="X803" s="15"/>
      <c r="Y803" s="15"/>
      <c r="Z803" s="15"/>
      <c r="AA803" s="15"/>
      <c r="AB803" s="15"/>
      <c r="AC803" s="15"/>
      <c r="AD803" s="15"/>
      <c r="AE803" s="15"/>
      <c r="AF803" s="15"/>
      <c r="AG803" s="15"/>
      <c r="AH803" s="15"/>
      <c r="AI803" s="15"/>
      <c r="AJ803" s="15"/>
      <c r="AK803" s="15"/>
      <c r="AL803" s="15"/>
      <c r="AM803" s="15"/>
      <c r="AN803" s="15"/>
      <c r="AO803" s="15"/>
      <c r="AP803" s="15"/>
      <c r="AQ803" s="15"/>
      <c r="AR803" s="15"/>
      <c r="AS803" s="15"/>
      <c r="AT803" s="15"/>
      <c r="AU803" s="15"/>
      <c r="AV803" s="15"/>
      <c r="AW803" s="15"/>
      <c r="AX803" s="15"/>
      <c r="AY803" s="15"/>
      <c r="AZ803" s="15"/>
      <c r="BA803" s="15"/>
      <c r="BB803" s="15"/>
      <c r="BC803" s="15"/>
      <c r="BD803" s="15"/>
      <c r="BE803" s="15"/>
      <c r="BF803" s="15"/>
      <c r="BG803" s="15"/>
      <c r="BH803" s="15"/>
      <c r="BI803" s="15"/>
      <c r="BJ803" s="15"/>
      <c r="BK803" s="15"/>
      <c r="BL803" s="15"/>
      <c r="BM803" s="15"/>
      <c r="BN803" s="15"/>
      <c r="BO803" s="15"/>
      <c r="BP803" s="15"/>
      <c r="BQ803" s="15"/>
      <c r="BR803" s="15"/>
      <c r="BS803" s="15"/>
      <c r="BT803" s="15"/>
      <c r="BU803" s="15"/>
      <c r="BV803" s="15"/>
      <c r="BW803" s="15"/>
      <c r="BX803" s="15"/>
      <c r="BY803" s="15"/>
      <c r="BZ803" s="15"/>
      <c r="CA803" s="15"/>
      <c r="CB803" s="15"/>
      <c r="CC803" s="15"/>
      <c r="CD803" s="15"/>
      <c r="CE803" s="15"/>
      <c r="CF803" s="15"/>
      <c r="CG803" s="15"/>
      <c r="CH803" s="15"/>
      <c r="CI803" s="15"/>
      <c r="CJ803" s="15"/>
      <c r="CK803" s="15"/>
      <c r="CL803" s="15"/>
      <c r="CM803" s="15"/>
      <c r="CN803" s="15"/>
      <c r="CO803" s="15"/>
      <c r="CP803" s="15"/>
      <c r="CQ803" s="15"/>
      <c r="CR803" s="15"/>
      <c r="CS803" s="15"/>
      <c r="CT803" s="15"/>
      <c r="CU803" s="15"/>
      <c r="CV803" s="15"/>
      <c r="CW803" s="15"/>
      <c r="CX803" s="15"/>
      <c r="CY803" s="15"/>
      <c r="CZ803" s="15"/>
      <c r="DA803" s="15"/>
      <c r="DB803" s="15"/>
      <c r="DC803" s="15"/>
      <c r="DD803" s="15"/>
      <c r="DE803" s="15"/>
      <c r="DF803" s="15"/>
      <c r="DG803" s="15"/>
      <c r="DH803" s="15"/>
      <c r="DI803" s="15"/>
      <c r="DJ803" s="15"/>
      <c r="DK803" s="15"/>
      <c r="DL803" s="15"/>
      <c r="DM803" s="15"/>
      <c r="DN803" s="15"/>
      <c r="DO803" s="15"/>
      <c r="DP803" s="15"/>
      <c r="DQ803" s="15"/>
      <c r="DR803" s="15"/>
      <c r="DS803" s="15"/>
      <c r="DT803" s="15"/>
      <c r="DU803" s="15"/>
      <c r="DV803" s="15"/>
      <c r="DW803" s="15"/>
      <c r="DX803" s="15"/>
      <c r="DY803" s="15"/>
      <c r="DZ803" s="15"/>
      <c r="EA803" s="15"/>
      <c r="EB803" s="15"/>
      <c r="EC803" s="15"/>
      <c r="ED803" s="15"/>
      <c r="EE803" s="15"/>
      <c r="EF803" s="15"/>
      <c r="EG803" s="15"/>
      <c r="EH803" s="15"/>
      <c r="EI803" s="15"/>
      <c r="EJ803" s="15"/>
      <c r="EK803" s="15"/>
      <c r="EL803" s="15"/>
      <c r="EM803" s="15"/>
      <c r="EN803" s="15"/>
      <c r="EO803" s="15"/>
      <c r="EP803" s="15"/>
      <c r="EQ803" s="15"/>
      <c r="ER803" s="15"/>
      <c r="ES803" s="15"/>
      <c r="ET803" s="15"/>
      <c r="EU803" s="15"/>
      <c r="EV803" s="15"/>
      <c r="EW803" s="15"/>
      <c r="EX803" s="15"/>
      <c r="EY803" s="15"/>
      <c r="EZ803" s="15"/>
      <c r="FA803" s="15"/>
      <c r="FB803" s="15"/>
      <c r="FC803" s="15"/>
      <c r="FD803" s="15"/>
      <c r="FE803" s="15"/>
      <c r="FF803" s="15"/>
      <c r="FG803" s="15"/>
      <c r="FH803" s="15"/>
      <c r="FI803" s="15"/>
      <c r="FJ803" s="15"/>
      <c r="FK803" s="15"/>
      <c r="FL803" s="15"/>
      <c r="FM803" s="15"/>
      <c r="FN803" s="15"/>
      <c r="FO803" s="15"/>
      <c r="FP803" s="15"/>
      <c r="FQ803" s="15"/>
      <c r="FR803" s="15"/>
      <c r="FS803" s="15"/>
      <c r="FT803" s="15"/>
      <c r="FU803" s="15"/>
      <c r="FV803" s="15"/>
      <c r="FW803" s="15"/>
      <c r="FX803" s="15"/>
      <c r="FY803" s="15"/>
      <c r="FZ803" s="15"/>
      <c r="GA803" s="15"/>
      <c r="GB803" s="15"/>
      <c r="GC803" s="15"/>
      <c r="GD803" s="15"/>
      <c r="GE803" s="15"/>
      <c r="GF803" s="15"/>
      <c r="GG803" s="15"/>
      <c r="GH803" s="15"/>
      <c r="GI803" s="15"/>
      <c r="GJ803" s="15"/>
      <c r="GK803" s="15"/>
      <c r="GL803" s="15"/>
      <c r="GM803" s="15"/>
      <c r="GN803" s="15"/>
      <c r="GO803" s="15"/>
      <c r="GP803" s="15"/>
      <c r="GQ803" s="15"/>
      <c r="GR803" s="15"/>
      <c r="GS803" s="15"/>
      <c r="GT803" s="15"/>
      <c r="GU803" s="15"/>
      <c r="GV803" s="15"/>
      <c r="GW803" s="15"/>
      <c r="GX803" s="15"/>
      <c r="GY803" s="15"/>
    </row>
    <row r="804" spans="1:207" s="16" customFormat="1" ht="25.15" customHeight="1" x14ac:dyDescent="0.25">
      <c r="A804" s="73" t="s">
        <v>1821</v>
      </c>
      <c r="B804" s="46" t="s">
        <v>585</v>
      </c>
      <c r="C804" s="156">
        <v>1964</v>
      </c>
      <c r="D804" s="156" t="s">
        <v>239</v>
      </c>
      <c r="E804" s="156" t="s">
        <v>20</v>
      </c>
      <c r="F804" s="76">
        <v>5</v>
      </c>
      <c r="G804" s="76">
        <v>3</v>
      </c>
      <c r="H804" s="86">
        <v>2538.83</v>
      </c>
      <c r="I804" s="48">
        <v>235</v>
      </c>
      <c r="J804" s="48">
        <v>923.1</v>
      </c>
      <c r="K804" s="37">
        <f t="shared" si="253"/>
        <v>19457490</v>
      </c>
      <c r="L804" s="45">
        <v>0</v>
      </c>
      <c r="M804" s="45">
        <v>0</v>
      </c>
      <c r="N804" s="45">
        <v>0</v>
      </c>
      <c r="O804" s="48">
        <v>19457490</v>
      </c>
      <c r="P804" s="45">
        <f t="shared" si="254"/>
        <v>7663.959382865336</v>
      </c>
      <c r="Q804" s="51">
        <v>9673</v>
      </c>
      <c r="R804" s="73" t="s">
        <v>96</v>
      </c>
      <c r="S804" s="58"/>
      <c r="U804" s="17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F804" s="15"/>
      <c r="AG804" s="15"/>
      <c r="AH804" s="15"/>
      <c r="AI804" s="15"/>
      <c r="AJ804" s="15"/>
      <c r="AK804" s="15"/>
      <c r="AL804" s="15"/>
      <c r="AM804" s="15"/>
      <c r="AN804" s="15"/>
      <c r="AO804" s="15"/>
      <c r="AP804" s="15"/>
      <c r="AQ804" s="15"/>
      <c r="AR804" s="15"/>
      <c r="AS804" s="15"/>
      <c r="AT804" s="15"/>
      <c r="AU804" s="15"/>
      <c r="AV804" s="15"/>
      <c r="AW804" s="15"/>
      <c r="AX804" s="15"/>
      <c r="AY804" s="15"/>
      <c r="AZ804" s="15"/>
      <c r="BA804" s="15"/>
      <c r="BB804" s="15"/>
      <c r="BC804" s="15"/>
      <c r="BD804" s="15"/>
      <c r="BE804" s="15"/>
      <c r="BF804" s="15"/>
      <c r="BG804" s="15"/>
      <c r="BH804" s="15"/>
      <c r="BI804" s="15"/>
      <c r="BJ804" s="15"/>
      <c r="BK804" s="15"/>
      <c r="BL804" s="15"/>
      <c r="BM804" s="15"/>
      <c r="BN804" s="15"/>
      <c r="BO804" s="15"/>
      <c r="BP804" s="15"/>
      <c r="BQ804" s="15"/>
      <c r="BR804" s="15"/>
      <c r="BS804" s="15"/>
      <c r="BT804" s="15"/>
      <c r="BU804" s="15"/>
      <c r="BV804" s="15"/>
      <c r="BW804" s="15"/>
      <c r="BX804" s="15"/>
      <c r="BY804" s="15"/>
      <c r="BZ804" s="15"/>
      <c r="CA804" s="15"/>
      <c r="CB804" s="15"/>
      <c r="CC804" s="15"/>
      <c r="CD804" s="15"/>
      <c r="CE804" s="15"/>
      <c r="CF804" s="15"/>
      <c r="CG804" s="15"/>
      <c r="CH804" s="15"/>
      <c r="CI804" s="15"/>
      <c r="CJ804" s="15"/>
      <c r="CK804" s="15"/>
      <c r="CL804" s="15"/>
      <c r="CM804" s="15"/>
      <c r="CN804" s="15"/>
      <c r="CO804" s="15"/>
      <c r="CP804" s="15"/>
      <c r="CQ804" s="15"/>
      <c r="CR804" s="15"/>
      <c r="CS804" s="15"/>
      <c r="CT804" s="15"/>
      <c r="CU804" s="15"/>
      <c r="CV804" s="15"/>
      <c r="CW804" s="15"/>
      <c r="CX804" s="15"/>
      <c r="CY804" s="15"/>
      <c r="CZ804" s="15"/>
      <c r="DA804" s="15"/>
      <c r="DB804" s="15"/>
      <c r="DC804" s="15"/>
      <c r="DD804" s="15"/>
      <c r="DE804" s="15"/>
      <c r="DF804" s="15"/>
      <c r="DG804" s="15"/>
      <c r="DH804" s="15"/>
      <c r="DI804" s="15"/>
      <c r="DJ804" s="15"/>
      <c r="DK804" s="15"/>
      <c r="DL804" s="15"/>
      <c r="DM804" s="15"/>
      <c r="DN804" s="15"/>
      <c r="DO804" s="15"/>
      <c r="DP804" s="15"/>
      <c r="DQ804" s="15"/>
      <c r="DR804" s="15"/>
      <c r="DS804" s="15"/>
      <c r="DT804" s="15"/>
      <c r="DU804" s="15"/>
      <c r="DV804" s="15"/>
      <c r="DW804" s="15"/>
      <c r="DX804" s="15"/>
      <c r="DY804" s="15"/>
      <c r="DZ804" s="15"/>
      <c r="EA804" s="15"/>
      <c r="EB804" s="15"/>
      <c r="EC804" s="15"/>
      <c r="ED804" s="15"/>
      <c r="EE804" s="15"/>
      <c r="EF804" s="15"/>
      <c r="EG804" s="15"/>
      <c r="EH804" s="15"/>
      <c r="EI804" s="15"/>
      <c r="EJ804" s="15"/>
      <c r="EK804" s="15"/>
      <c r="EL804" s="15"/>
      <c r="EM804" s="15"/>
      <c r="EN804" s="15"/>
      <c r="EO804" s="15"/>
      <c r="EP804" s="15"/>
      <c r="EQ804" s="15"/>
      <c r="ER804" s="15"/>
      <c r="ES804" s="15"/>
      <c r="ET804" s="15"/>
      <c r="EU804" s="15"/>
      <c r="EV804" s="15"/>
      <c r="EW804" s="15"/>
      <c r="EX804" s="15"/>
      <c r="EY804" s="15"/>
      <c r="EZ804" s="15"/>
      <c r="FA804" s="15"/>
      <c r="FB804" s="15"/>
      <c r="FC804" s="15"/>
      <c r="FD804" s="15"/>
      <c r="FE804" s="15"/>
      <c r="FF804" s="15"/>
      <c r="FG804" s="15"/>
      <c r="FH804" s="15"/>
      <c r="FI804" s="15"/>
      <c r="FJ804" s="15"/>
      <c r="FK804" s="15"/>
      <c r="FL804" s="15"/>
      <c r="FM804" s="15"/>
      <c r="FN804" s="15"/>
      <c r="FO804" s="15"/>
      <c r="FP804" s="15"/>
      <c r="FQ804" s="15"/>
      <c r="FR804" s="15"/>
      <c r="FS804" s="15"/>
      <c r="FT804" s="15"/>
      <c r="FU804" s="15"/>
      <c r="FV804" s="15"/>
      <c r="FW804" s="15"/>
      <c r="FX804" s="15"/>
      <c r="FY804" s="15"/>
      <c r="FZ804" s="15"/>
      <c r="GA804" s="15"/>
      <c r="GB804" s="15"/>
      <c r="GC804" s="15"/>
      <c r="GD804" s="15"/>
      <c r="GE804" s="15"/>
      <c r="GF804" s="15"/>
      <c r="GG804" s="15"/>
      <c r="GH804" s="15"/>
      <c r="GI804" s="15"/>
      <c r="GJ804" s="15"/>
      <c r="GK804" s="15"/>
      <c r="GL804" s="15"/>
      <c r="GM804" s="15"/>
      <c r="GN804" s="15"/>
      <c r="GO804" s="15"/>
      <c r="GP804" s="15"/>
      <c r="GQ804" s="15"/>
      <c r="GR804" s="15"/>
      <c r="GS804" s="15"/>
      <c r="GT804" s="15"/>
      <c r="GU804" s="15"/>
      <c r="GV804" s="15"/>
      <c r="GW804" s="15"/>
      <c r="GX804" s="15"/>
      <c r="GY804" s="15"/>
    </row>
    <row r="805" spans="1:207" s="15" customFormat="1" ht="25.15" customHeight="1" x14ac:dyDescent="0.25">
      <c r="A805" s="73" t="s">
        <v>1822</v>
      </c>
      <c r="B805" s="118" t="s">
        <v>586</v>
      </c>
      <c r="C805" s="60">
        <v>1967</v>
      </c>
      <c r="D805" s="156" t="s">
        <v>239</v>
      </c>
      <c r="E805" s="60" t="s">
        <v>20</v>
      </c>
      <c r="F805" s="76">
        <v>5</v>
      </c>
      <c r="G805" s="76">
        <v>3</v>
      </c>
      <c r="H805" s="48">
        <f t="shared" ref="H805:H811" si="257">I805+J805</f>
        <v>2347.54</v>
      </c>
      <c r="I805" s="48">
        <v>306.39999999999998</v>
      </c>
      <c r="J805" s="48">
        <v>2041.14</v>
      </c>
      <c r="K805" s="37">
        <f t="shared" si="253"/>
        <v>5113020</v>
      </c>
      <c r="L805" s="45">
        <v>0</v>
      </c>
      <c r="M805" s="45">
        <v>0</v>
      </c>
      <c r="N805" s="45">
        <v>0</v>
      </c>
      <c r="O805" s="48">
        <v>5113020</v>
      </c>
      <c r="P805" s="45">
        <f t="shared" si="254"/>
        <v>2178.033175153565</v>
      </c>
      <c r="Q805" s="51">
        <v>9673</v>
      </c>
      <c r="R805" s="73" t="s">
        <v>97</v>
      </c>
      <c r="S805" s="58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DC805" s="16"/>
      <c r="DD805" s="16"/>
      <c r="DE805" s="16"/>
      <c r="DF805" s="16"/>
      <c r="DG805" s="16"/>
      <c r="DH805" s="16"/>
      <c r="DI805" s="16"/>
      <c r="DJ805" s="16"/>
      <c r="DK805" s="16"/>
      <c r="DL805" s="16"/>
      <c r="DM805" s="16"/>
      <c r="DN805" s="16"/>
      <c r="DO805" s="16"/>
      <c r="DP805" s="16"/>
      <c r="DQ805" s="16"/>
      <c r="DR805" s="16"/>
      <c r="DS805" s="16"/>
      <c r="DT805" s="16"/>
      <c r="DU805" s="16"/>
      <c r="DV805" s="16"/>
      <c r="DW805" s="16"/>
      <c r="DX805" s="16"/>
      <c r="DY805" s="16"/>
      <c r="DZ805" s="16"/>
      <c r="EA805" s="16"/>
      <c r="EB805" s="16"/>
      <c r="EC805" s="16"/>
      <c r="ED805" s="16"/>
      <c r="EE805" s="16"/>
      <c r="EF805" s="16"/>
      <c r="EG805" s="16"/>
      <c r="EH805" s="16"/>
      <c r="EI805" s="16"/>
      <c r="EJ805" s="16"/>
      <c r="EK805" s="16"/>
      <c r="EL805" s="16"/>
      <c r="EM805" s="16"/>
      <c r="EN805" s="16"/>
      <c r="EO805" s="16"/>
      <c r="EP805" s="16"/>
      <c r="EQ805" s="16"/>
      <c r="ER805" s="16"/>
      <c r="ES805" s="16"/>
      <c r="ET805" s="16"/>
      <c r="EU805" s="16"/>
      <c r="EV805" s="16"/>
      <c r="EW805" s="16"/>
      <c r="EX805" s="16"/>
      <c r="EY805" s="16"/>
      <c r="EZ805" s="16"/>
      <c r="FA805" s="16"/>
      <c r="FB805" s="16"/>
      <c r="FC805" s="16"/>
      <c r="FD805" s="16"/>
      <c r="FE805" s="16"/>
      <c r="FF805" s="16"/>
      <c r="FG805" s="16"/>
      <c r="FH805" s="16"/>
      <c r="FI805" s="16"/>
      <c r="FJ805" s="16"/>
      <c r="FK805" s="16"/>
      <c r="FL805" s="16"/>
      <c r="FM805" s="16"/>
      <c r="FN805" s="16"/>
      <c r="FO805" s="16"/>
      <c r="FP805" s="16"/>
      <c r="FQ805" s="16"/>
      <c r="FR805" s="16"/>
      <c r="FS805" s="16"/>
      <c r="FT805" s="16"/>
      <c r="FU805" s="16"/>
      <c r="FV805" s="16"/>
      <c r="FW805" s="16"/>
      <c r="FX805" s="16"/>
      <c r="FY805" s="16"/>
      <c r="FZ805" s="16"/>
      <c r="GA805" s="16"/>
      <c r="GB805" s="16"/>
      <c r="GC805" s="16"/>
      <c r="GD805" s="16"/>
      <c r="GE805" s="16"/>
      <c r="GF805" s="16"/>
      <c r="GG805" s="16"/>
      <c r="GH805" s="16"/>
      <c r="GI805" s="16"/>
      <c r="GJ805" s="16"/>
      <c r="GK805" s="16"/>
      <c r="GL805" s="16"/>
      <c r="GM805" s="16"/>
      <c r="GN805" s="16"/>
      <c r="GO805" s="16"/>
      <c r="GP805" s="16"/>
      <c r="GQ805" s="16"/>
      <c r="GR805" s="16"/>
      <c r="GS805" s="16"/>
      <c r="GT805" s="16"/>
      <c r="GU805" s="16"/>
      <c r="GV805" s="16"/>
      <c r="GW805" s="16"/>
      <c r="GX805" s="16"/>
      <c r="GY805" s="16"/>
    </row>
    <row r="806" spans="1:207" s="15" customFormat="1" ht="25.15" customHeight="1" x14ac:dyDescent="0.25">
      <c r="A806" s="73" t="s">
        <v>1823</v>
      </c>
      <c r="B806" s="46" t="s">
        <v>587</v>
      </c>
      <c r="C806" s="61">
        <v>1967</v>
      </c>
      <c r="D806" s="156" t="s">
        <v>239</v>
      </c>
      <c r="E806" s="61" t="s">
        <v>22</v>
      </c>
      <c r="F806" s="76">
        <v>5</v>
      </c>
      <c r="G806" s="76">
        <v>8</v>
      </c>
      <c r="H806" s="48">
        <f t="shared" si="257"/>
        <v>5851.12</v>
      </c>
      <c r="I806" s="48">
        <v>146.19999999999999</v>
      </c>
      <c r="J806" s="48">
        <v>5704.92</v>
      </c>
      <c r="K806" s="37">
        <f t="shared" si="253"/>
        <v>8330400</v>
      </c>
      <c r="L806" s="45">
        <v>0</v>
      </c>
      <c r="M806" s="45">
        <v>0</v>
      </c>
      <c r="N806" s="45">
        <v>0</v>
      </c>
      <c r="O806" s="48">
        <v>8330400</v>
      </c>
      <c r="P806" s="45">
        <f t="shared" si="254"/>
        <v>1423.7274231258289</v>
      </c>
      <c r="Q806" s="51">
        <v>9673</v>
      </c>
      <c r="R806" s="73" t="s">
        <v>97</v>
      </c>
      <c r="S806" s="58"/>
      <c r="T806" s="16"/>
      <c r="U806" s="16"/>
    </row>
    <row r="807" spans="1:207" s="15" customFormat="1" ht="25.15" customHeight="1" x14ac:dyDescent="0.25">
      <c r="A807" s="73" t="s">
        <v>1824</v>
      </c>
      <c r="B807" s="118" t="s">
        <v>588</v>
      </c>
      <c r="C807" s="60">
        <v>1962</v>
      </c>
      <c r="D807" s="156" t="s">
        <v>239</v>
      </c>
      <c r="E807" s="156" t="s">
        <v>20</v>
      </c>
      <c r="F807" s="76">
        <v>5</v>
      </c>
      <c r="G807" s="76">
        <v>4</v>
      </c>
      <c r="H807" s="48">
        <f t="shared" si="257"/>
        <v>3694.9799999999996</v>
      </c>
      <c r="I807" s="48">
        <v>1129.8</v>
      </c>
      <c r="J807" s="48">
        <v>2565.1799999999998</v>
      </c>
      <c r="K807" s="37">
        <f t="shared" si="253"/>
        <v>2878260</v>
      </c>
      <c r="L807" s="45">
        <v>0</v>
      </c>
      <c r="M807" s="45">
        <v>0</v>
      </c>
      <c r="N807" s="45">
        <v>0</v>
      </c>
      <c r="O807" s="48">
        <v>2878260</v>
      </c>
      <c r="P807" s="45">
        <f t="shared" si="254"/>
        <v>778.96497409999517</v>
      </c>
      <c r="Q807" s="51">
        <v>9673</v>
      </c>
      <c r="R807" s="73" t="s">
        <v>95</v>
      </c>
      <c r="S807" s="58"/>
      <c r="T807" s="16"/>
      <c r="U807" s="16"/>
    </row>
    <row r="808" spans="1:207" s="16" customFormat="1" ht="25.15" customHeight="1" x14ac:dyDescent="0.25">
      <c r="A808" s="73" t="s">
        <v>1825</v>
      </c>
      <c r="B808" s="46" t="s">
        <v>589</v>
      </c>
      <c r="C808" s="61">
        <v>1967</v>
      </c>
      <c r="D808" s="156" t="s">
        <v>239</v>
      </c>
      <c r="E808" s="61" t="s">
        <v>22</v>
      </c>
      <c r="F808" s="76">
        <v>5</v>
      </c>
      <c r="G808" s="76">
        <v>6</v>
      </c>
      <c r="H808" s="48">
        <f t="shared" si="257"/>
        <v>5433.62</v>
      </c>
      <c r="I808" s="48">
        <v>58.4</v>
      </c>
      <c r="J808" s="48">
        <v>5375.22</v>
      </c>
      <c r="K808" s="37">
        <f t="shared" si="253"/>
        <v>6127650</v>
      </c>
      <c r="L808" s="45">
        <v>0</v>
      </c>
      <c r="M808" s="45">
        <v>0</v>
      </c>
      <c r="N808" s="45">
        <v>0</v>
      </c>
      <c r="O808" s="48">
        <v>6127650</v>
      </c>
      <c r="P808" s="45">
        <f t="shared" si="254"/>
        <v>1127.7288437542559</v>
      </c>
      <c r="Q808" s="51">
        <v>9673</v>
      </c>
      <c r="R808" s="73" t="s">
        <v>97</v>
      </c>
      <c r="S808" s="58"/>
      <c r="V808" s="15"/>
      <c r="W808" s="15"/>
      <c r="X808" s="15"/>
      <c r="Y808" s="15"/>
      <c r="Z808" s="15"/>
      <c r="AA808" s="15"/>
      <c r="AB808" s="15"/>
      <c r="AC808" s="15"/>
      <c r="AD808" s="15"/>
      <c r="AE808" s="15"/>
      <c r="AF808" s="15"/>
      <c r="AG808" s="15"/>
      <c r="AH808" s="15"/>
      <c r="AI808" s="15"/>
      <c r="AJ808" s="15"/>
      <c r="AK808" s="15"/>
      <c r="AL808" s="15"/>
      <c r="AM808" s="15"/>
      <c r="AN808" s="15"/>
      <c r="AO808" s="15"/>
      <c r="AP808" s="15"/>
      <c r="AQ808" s="15"/>
      <c r="AR808" s="15"/>
      <c r="AS808" s="15"/>
      <c r="AT808" s="15"/>
      <c r="AU808" s="15"/>
      <c r="AV808" s="15"/>
      <c r="AW808" s="15"/>
      <c r="AX808" s="15"/>
      <c r="AY808" s="15"/>
      <c r="AZ808" s="15"/>
      <c r="BA808" s="15"/>
      <c r="BB808" s="15"/>
      <c r="BC808" s="15"/>
      <c r="BD808" s="15"/>
      <c r="BE808" s="15"/>
      <c r="BF808" s="15"/>
      <c r="BG808" s="15"/>
      <c r="BH808" s="15"/>
      <c r="BI808" s="15"/>
      <c r="BJ808" s="15"/>
      <c r="BK808" s="15"/>
      <c r="BL808" s="15"/>
      <c r="BM808" s="15"/>
      <c r="BN808" s="15"/>
      <c r="BO808" s="15"/>
      <c r="BP808" s="15"/>
      <c r="BQ808" s="15"/>
      <c r="BR808" s="15"/>
      <c r="BS808" s="15"/>
      <c r="BT808" s="15"/>
      <c r="BU808" s="15"/>
      <c r="BV808" s="15"/>
      <c r="BW808" s="15"/>
      <c r="BX808" s="15"/>
      <c r="BY808" s="15"/>
      <c r="BZ808" s="15"/>
      <c r="CA808" s="15"/>
      <c r="CB808" s="15"/>
      <c r="CC808" s="15"/>
      <c r="CD808" s="15"/>
      <c r="CE808" s="15"/>
      <c r="CF808" s="15"/>
      <c r="CG808" s="15"/>
      <c r="CH808" s="15"/>
      <c r="CI808" s="15"/>
      <c r="CJ808" s="15"/>
      <c r="CK808" s="15"/>
      <c r="CL808" s="15"/>
      <c r="CM808" s="15"/>
      <c r="CN808" s="15"/>
      <c r="CO808" s="15"/>
      <c r="CP808" s="15"/>
      <c r="CQ808" s="15"/>
      <c r="CR808" s="15"/>
      <c r="CS808" s="15"/>
      <c r="CT808" s="15"/>
      <c r="CU808" s="15"/>
      <c r="CV808" s="15"/>
      <c r="CW808" s="15"/>
      <c r="CX808" s="15"/>
      <c r="CY808" s="15"/>
      <c r="CZ808" s="15"/>
      <c r="DA808" s="15"/>
      <c r="DB808" s="15"/>
      <c r="DC808" s="15"/>
      <c r="DD808" s="15"/>
      <c r="DE808" s="15"/>
      <c r="DF808" s="15"/>
      <c r="DG808" s="15"/>
      <c r="DH808" s="15"/>
      <c r="DI808" s="15"/>
      <c r="DJ808" s="15"/>
      <c r="DK808" s="15"/>
      <c r="DL808" s="15"/>
      <c r="DM808" s="15"/>
      <c r="DN808" s="15"/>
      <c r="DO808" s="15"/>
      <c r="DP808" s="15"/>
      <c r="DQ808" s="15"/>
      <c r="DR808" s="15"/>
      <c r="DS808" s="15"/>
      <c r="DT808" s="15"/>
      <c r="DU808" s="15"/>
      <c r="DV808" s="15"/>
      <c r="DW808" s="15"/>
      <c r="DX808" s="15"/>
      <c r="DY808" s="15"/>
      <c r="DZ808" s="15"/>
      <c r="EA808" s="15"/>
      <c r="EB808" s="15"/>
      <c r="EC808" s="15"/>
      <c r="ED808" s="15"/>
      <c r="EE808" s="15"/>
      <c r="EF808" s="15"/>
      <c r="EG808" s="15"/>
      <c r="EH808" s="15"/>
      <c r="EI808" s="15"/>
      <c r="EJ808" s="15"/>
      <c r="EK808" s="15"/>
      <c r="EL808" s="15"/>
      <c r="EM808" s="15"/>
      <c r="EN808" s="15"/>
      <c r="EO808" s="15"/>
      <c r="EP808" s="15"/>
      <c r="EQ808" s="15"/>
      <c r="ER808" s="15"/>
      <c r="ES808" s="15"/>
      <c r="ET808" s="15"/>
      <c r="EU808" s="15"/>
      <c r="EV808" s="15"/>
      <c r="EW808" s="15"/>
      <c r="EX808" s="15"/>
      <c r="EY808" s="15"/>
      <c r="EZ808" s="15"/>
      <c r="FA808" s="15"/>
      <c r="FB808" s="15"/>
      <c r="FC808" s="15"/>
      <c r="FD808" s="15"/>
      <c r="FE808" s="15"/>
      <c r="FF808" s="15"/>
      <c r="FG808" s="15"/>
      <c r="FH808" s="15"/>
      <c r="FI808" s="15"/>
      <c r="FJ808" s="15"/>
      <c r="FK808" s="15"/>
      <c r="FL808" s="15"/>
      <c r="FM808" s="15"/>
      <c r="FN808" s="15"/>
      <c r="FO808" s="15"/>
      <c r="FP808" s="15"/>
      <c r="FQ808" s="15"/>
      <c r="FR808" s="15"/>
      <c r="FS808" s="15"/>
      <c r="FT808" s="15"/>
      <c r="FU808" s="15"/>
      <c r="FV808" s="15"/>
      <c r="FW808" s="15"/>
      <c r="FX808" s="15"/>
      <c r="FY808" s="15"/>
      <c r="FZ808" s="15"/>
      <c r="GA808" s="15"/>
      <c r="GB808" s="15"/>
      <c r="GC808" s="15"/>
      <c r="GD808" s="15"/>
      <c r="GE808" s="15"/>
      <c r="GF808" s="15"/>
      <c r="GG808" s="15"/>
      <c r="GH808" s="15"/>
      <c r="GI808" s="15"/>
      <c r="GJ808" s="15"/>
      <c r="GK808" s="15"/>
      <c r="GL808" s="15"/>
      <c r="GM808" s="15"/>
      <c r="GN808" s="15"/>
      <c r="GO808" s="15"/>
      <c r="GP808" s="15"/>
      <c r="GQ808" s="15"/>
      <c r="GR808" s="15"/>
      <c r="GS808" s="15"/>
      <c r="GT808" s="15"/>
      <c r="GU808" s="15"/>
      <c r="GV808" s="15"/>
      <c r="GW808" s="15"/>
      <c r="GX808" s="15"/>
      <c r="GY808" s="15"/>
    </row>
    <row r="809" spans="1:207" s="15" customFormat="1" ht="25.15" customHeight="1" x14ac:dyDescent="0.25">
      <c r="A809" s="73" t="s">
        <v>1826</v>
      </c>
      <c r="B809" s="118" t="s">
        <v>590</v>
      </c>
      <c r="C809" s="60">
        <v>1964</v>
      </c>
      <c r="D809" s="156" t="s">
        <v>239</v>
      </c>
      <c r="E809" s="60" t="s">
        <v>20</v>
      </c>
      <c r="F809" s="76">
        <v>5</v>
      </c>
      <c r="G809" s="76">
        <v>2</v>
      </c>
      <c r="H809" s="48">
        <f t="shared" si="257"/>
        <v>1610.1299999999999</v>
      </c>
      <c r="I809" s="48">
        <v>134.1</v>
      </c>
      <c r="J809" s="48">
        <v>1476.03</v>
      </c>
      <c r="K809" s="37">
        <f t="shared" si="253"/>
        <v>3798300</v>
      </c>
      <c r="L809" s="45">
        <v>0</v>
      </c>
      <c r="M809" s="45">
        <v>0</v>
      </c>
      <c r="N809" s="45">
        <v>0</v>
      </c>
      <c r="O809" s="48">
        <v>3798300</v>
      </c>
      <c r="P809" s="45">
        <f t="shared" si="254"/>
        <v>2359.0020681559877</v>
      </c>
      <c r="Q809" s="51">
        <v>9673</v>
      </c>
      <c r="R809" s="73" t="s">
        <v>96</v>
      </c>
      <c r="S809" s="58"/>
      <c r="T809" s="16"/>
      <c r="U809" s="16"/>
    </row>
    <row r="810" spans="1:207" s="15" customFormat="1" ht="25.15" customHeight="1" x14ac:dyDescent="0.25">
      <c r="A810" s="73" t="s">
        <v>1827</v>
      </c>
      <c r="B810" s="46" t="s">
        <v>591</v>
      </c>
      <c r="C810" s="61">
        <v>1967</v>
      </c>
      <c r="D810" s="156" t="s">
        <v>239</v>
      </c>
      <c r="E810" s="61" t="s">
        <v>22</v>
      </c>
      <c r="F810" s="76">
        <v>5</v>
      </c>
      <c r="G810" s="76">
        <v>4</v>
      </c>
      <c r="H810" s="48">
        <f t="shared" si="257"/>
        <v>3582.19</v>
      </c>
      <c r="I810" s="48">
        <v>0</v>
      </c>
      <c r="J810" s="48">
        <v>3582.19</v>
      </c>
      <c r="K810" s="37">
        <f t="shared" si="253"/>
        <v>4085100</v>
      </c>
      <c r="L810" s="45">
        <v>0</v>
      </c>
      <c r="M810" s="45">
        <v>0</v>
      </c>
      <c r="N810" s="45">
        <v>0</v>
      </c>
      <c r="O810" s="48">
        <v>4085100</v>
      </c>
      <c r="P810" s="45">
        <f t="shared" si="254"/>
        <v>1140.3917715140738</v>
      </c>
      <c r="Q810" s="51">
        <v>9673</v>
      </c>
      <c r="R810" s="73" t="s">
        <v>97</v>
      </c>
      <c r="S810" s="67"/>
      <c r="T810" s="17"/>
      <c r="U810" s="16"/>
    </row>
    <row r="811" spans="1:207" s="15" customFormat="1" ht="25.15" customHeight="1" x14ac:dyDescent="0.25">
      <c r="A811" s="73" t="s">
        <v>1828</v>
      </c>
      <c r="B811" s="46" t="s">
        <v>592</v>
      </c>
      <c r="C811" s="61">
        <v>1965</v>
      </c>
      <c r="D811" s="156" t="s">
        <v>239</v>
      </c>
      <c r="E811" s="61" t="s">
        <v>22</v>
      </c>
      <c r="F811" s="76">
        <v>5</v>
      </c>
      <c r="G811" s="76">
        <v>4</v>
      </c>
      <c r="H811" s="48">
        <f t="shared" si="257"/>
        <v>3557.27</v>
      </c>
      <c r="I811" s="48">
        <v>0</v>
      </c>
      <c r="J811" s="48">
        <v>3557.27</v>
      </c>
      <c r="K811" s="37">
        <f t="shared" si="253"/>
        <v>4085100</v>
      </c>
      <c r="L811" s="45">
        <v>0</v>
      </c>
      <c r="M811" s="45">
        <v>0</v>
      </c>
      <c r="N811" s="45">
        <v>0</v>
      </c>
      <c r="O811" s="48">
        <v>4085100</v>
      </c>
      <c r="P811" s="45">
        <f t="shared" si="254"/>
        <v>1148.3806402100488</v>
      </c>
      <c r="Q811" s="51">
        <v>9673</v>
      </c>
      <c r="R811" s="73" t="s">
        <v>97</v>
      </c>
      <c r="S811" s="67"/>
      <c r="T811" s="17"/>
      <c r="U811" s="16"/>
    </row>
    <row r="812" spans="1:207" s="15" customFormat="1" ht="25.15" customHeight="1" x14ac:dyDescent="0.25">
      <c r="A812" s="73" t="s">
        <v>1829</v>
      </c>
      <c r="B812" s="46" t="s">
        <v>593</v>
      </c>
      <c r="C812" s="156">
        <v>1964</v>
      </c>
      <c r="D812" s="156" t="s">
        <v>239</v>
      </c>
      <c r="E812" s="60" t="s">
        <v>20</v>
      </c>
      <c r="F812" s="76">
        <v>5</v>
      </c>
      <c r="G812" s="76">
        <v>2</v>
      </c>
      <c r="H812" s="48">
        <v>1736.3</v>
      </c>
      <c r="I812" s="48">
        <v>174.6</v>
      </c>
      <c r="J812" s="48">
        <v>1561.7</v>
      </c>
      <c r="K812" s="37">
        <f t="shared" si="253"/>
        <v>4290000</v>
      </c>
      <c r="L812" s="45">
        <v>0</v>
      </c>
      <c r="M812" s="45">
        <v>0</v>
      </c>
      <c r="N812" s="45">
        <v>0</v>
      </c>
      <c r="O812" s="48">
        <v>4290000</v>
      </c>
      <c r="P812" s="45">
        <f t="shared" si="254"/>
        <v>2470.7711800956058</v>
      </c>
      <c r="Q812" s="51">
        <v>9673</v>
      </c>
      <c r="R812" s="73" t="s">
        <v>96</v>
      </c>
      <c r="S812" s="58"/>
      <c r="T812" s="16"/>
      <c r="U812" s="16"/>
    </row>
    <row r="813" spans="1:207" s="15" customFormat="1" ht="25.15" customHeight="1" x14ac:dyDescent="0.25">
      <c r="A813" s="73" t="s">
        <v>1830</v>
      </c>
      <c r="B813" s="46" t="s">
        <v>594</v>
      </c>
      <c r="C813" s="61">
        <v>1965</v>
      </c>
      <c r="D813" s="156" t="s">
        <v>239</v>
      </c>
      <c r="E813" s="61" t="s">
        <v>22</v>
      </c>
      <c r="F813" s="76">
        <v>5</v>
      </c>
      <c r="G813" s="76">
        <v>4</v>
      </c>
      <c r="H813" s="48">
        <f t="shared" ref="H813:H818" si="258">I813+J813</f>
        <v>3551.28</v>
      </c>
      <c r="I813" s="48">
        <v>72.5</v>
      </c>
      <c r="J813" s="48">
        <v>3478.78</v>
      </c>
      <c r="K813" s="37">
        <f t="shared" si="253"/>
        <v>4085100</v>
      </c>
      <c r="L813" s="45">
        <v>0</v>
      </c>
      <c r="M813" s="45">
        <v>0</v>
      </c>
      <c r="N813" s="45">
        <v>0</v>
      </c>
      <c r="O813" s="48">
        <v>4085100</v>
      </c>
      <c r="P813" s="45">
        <f t="shared" si="254"/>
        <v>1150.3176319524227</v>
      </c>
      <c r="Q813" s="51">
        <v>9673</v>
      </c>
      <c r="R813" s="73" t="s">
        <v>97</v>
      </c>
      <c r="S813" s="58"/>
      <c r="T813" s="16"/>
      <c r="U813" s="16"/>
    </row>
    <row r="814" spans="1:207" s="15" customFormat="1" ht="25.15" customHeight="1" x14ac:dyDescent="0.25">
      <c r="A814" s="73" t="s">
        <v>1831</v>
      </c>
      <c r="B814" s="118" t="s">
        <v>595</v>
      </c>
      <c r="C814" s="60">
        <v>1964</v>
      </c>
      <c r="D814" s="156" t="s">
        <v>239</v>
      </c>
      <c r="E814" s="60" t="s">
        <v>20</v>
      </c>
      <c r="F814" s="76">
        <v>5</v>
      </c>
      <c r="G814" s="76">
        <v>4</v>
      </c>
      <c r="H814" s="48">
        <f t="shared" si="258"/>
        <v>3161.0699999999997</v>
      </c>
      <c r="I814" s="48">
        <v>631.29999999999995</v>
      </c>
      <c r="J814" s="48">
        <v>2529.77</v>
      </c>
      <c r="K814" s="37">
        <f t="shared" si="253"/>
        <v>6369000</v>
      </c>
      <c r="L814" s="45">
        <v>0</v>
      </c>
      <c r="M814" s="45">
        <v>0</v>
      </c>
      <c r="N814" s="45">
        <v>0</v>
      </c>
      <c r="O814" s="48">
        <v>6369000</v>
      </c>
      <c r="P814" s="45">
        <f t="shared" si="254"/>
        <v>2014.824094373108</v>
      </c>
      <c r="Q814" s="51">
        <v>9673</v>
      </c>
      <c r="R814" s="73" t="s">
        <v>96</v>
      </c>
      <c r="S814" s="58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DC814" s="16"/>
      <c r="DD814" s="16"/>
      <c r="DE814" s="16"/>
      <c r="DF814" s="16"/>
      <c r="DG814" s="16"/>
      <c r="DH814" s="16"/>
      <c r="DI814" s="16"/>
      <c r="DJ814" s="16"/>
      <c r="DK814" s="16"/>
      <c r="DL814" s="16"/>
      <c r="DM814" s="16"/>
      <c r="DN814" s="16"/>
      <c r="DO814" s="16"/>
      <c r="DP814" s="16"/>
      <c r="DQ814" s="16"/>
      <c r="DR814" s="16"/>
      <c r="DS814" s="16"/>
      <c r="DT814" s="16"/>
      <c r="DU814" s="16"/>
      <c r="DV814" s="16"/>
      <c r="DW814" s="16"/>
      <c r="DX814" s="16"/>
      <c r="DY814" s="16"/>
      <c r="DZ814" s="16"/>
      <c r="EA814" s="16"/>
      <c r="EB814" s="16"/>
      <c r="EC814" s="16"/>
      <c r="ED814" s="16"/>
      <c r="EE814" s="16"/>
      <c r="EF814" s="16"/>
      <c r="EG814" s="16"/>
      <c r="EH814" s="16"/>
      <c r="EI814" s="16"/>
      <c r="EJ814" s="16"/>
      <c r="EK814" s="16"/>
      <c r="EL814" s="16"/>
      <c r="EM814" s="16"/>
      <c r="EN814" s="16"/>
      <c r="EO814" s="16"/>
      <c r="EP814" s="16"/>
      <c r="EQ814" s="16"/>
      <c r="ER814" s="16"/>
      <c r="ES814" s="16"/>
      <c r="ET814" s="16"/>
      <c r="EU814" s="16"/>
      <c r="EV814" s="16"/>
      <c r="EW814" s="16"/>
      <c r="EX814" s="16"/>
      <c r="EY814" s="16"/>
      <c r="EZ814" s="16"/>
      <c r="FA814" s="16"/>
      <c r="FB814" s="16"/>
      <c r="FC814" s="16"/>
      <c r="FD814" s="16"/>
      <c r="FE814" s="16"/>
      <c r="FF814" s="16"/>
      <c r="FG814" s="16"/>
      <c r="FH814" s="16"/>
      <c r="FI814" s="16"/>
      <c r="FJ814" s="16"/>
      <c r="FK814" s="16"/>
      <c r="FL814" s="16"/>
      <c r="FM814" s="16"/>
      <c r="FN814" s="16"/>
      <c r="FO814" s="16"/>
      <c r="FP814" s="16"/>
      <c r="FQ814" s="16"/>
      <c r="FR814" s="16"/>
      <c r="FS814" s="16"/>
      <c r="FT814" s="16"/>
      <c r="FU814" s="16"/>
      <c r="FV814" s="16"/>
      <c r="FW814" s="16"/>
      <c r="FX814" s="16"/>
      <c r="FY814" s="16"/>
      <c r="FZ814" s="16"/>
      <c r="GA814" s="16"/>
      <c r="GB814" s="16"/>
      <c r="GC814" s="16"/>
      <c r="GD814" s="16"/>
      <c r="GE814" s="16"/>
      <c r="GF814" s="16"/>
      <c r="GG814" s="16"/>
      <c r="GH814" s="16"/>
      <c r="GI814" s="16"/>
      <c r="GJ814" s="16"/>
      <c r="GK814" s="16"/>
      <c r="GL814" s="16"/>
      <c r="GM814" s="16"/>
      <c r="GN814" s="16"/>
      <c r="GO814" s="16"/>
      <c r="GP814" s="16"/>
      <c r="GQ814" s="16"/>
      <c r="GR814" s="16"/>
      <c r="GS814" s="16"/>
      <c r="GT814" s="16"/>
      <c r="GU814" s="16"/>
      <c r="GV814" s="16"/>
      <c r="GW814" s="16"/>
      <c r="GX814" s="16"/>
      <c r="GY814" s="16"/>
    </row>
    <row r="815" spans="1:207" s="15" customFormat="1" ht="25.15" customHeight="1" x14ac:dyDescent="0.25">
      <c r="A815" s="73" t="s">
        <v>1832</v>
      </c>
      <c r="B815" s="118" t="s">
        <v>596</v>
      </c>
      <c r="C815" s="60">
        <v>1965</v>
      </c>
      <c r="D815" s="156" t="s">
        <v>239</v>
      </c>
      <c r="E815" s="156" t="s">
        <v>20</v>
      </c>
      <c r="F815" s="76">
        <v>5</v>
      </c>
      <c r="G815" s="76">
        <v>2</v>
      </c>
      <c r="H815" s="48">
        <f t="shared" si="258"/>
        <v>1625.22</v>
      </c>
      <c r="I815" s="48">
        <v>0</v>
      </c>
      <c r="J815" s="48">
        <v>1625.22</v>
      </c>
      <c r="K815" s="37">
        <f t="shared" si="253"/>
        <v>3793020</v>
      </c>
      <c r="L815" s="45">
        <v>0</v>
      </c>
      <c r="M815" s="45">
        <v>0</v>
      </c>
      <c r="N815" s="45">
        <v>0</v>
      </c>
      <c r="O815" s="48">
        <v>3793020</v>
      </c>
      <c r="P815" s="45">
        <f t="shared" si="254"/>
        <v>2333.8501864362979</v>
      </c>
      <c r="Q815" s="51">
        <v>9673</v>
      </c>
      <c r="R815" s="73" t="s">
        <v>97</v>
      </c>
      <c r="S815" s="58"/>
      <c r="T815" s="16"/>
      <c r="U815" s="16"/>
    </row>
    <row r="816" spans="1:207" s="15" customFormat="1" ht="25.15" customHeight="1" x14ac:dyDescent="0.25">
      <c r="A816" s="73" t="s">
        <v>1833</v>
      </c>
      <c r="B816" s="46" t="s">
        <v>597</v>
      </c>
      <c r="C816" s="60">
        <v>1954</v>
      </c>
      <c r="D816" s="156" t="s">
        <v>239</v>
      </c>
      <c r="E816" s="60" t="s">
        <v>20</v>
      </c>
      <c r="F816" s="76">
        <v>3</v>
      </c>
      <c r="G816" s="76">
        <v>4</v>
      </c>
      <c r="H816" s="48">
        <f t="shared" si="258"/>
        <v>2041.73</v>
      </c>
      <c r="I816" s="48">
        <v>510</v>
      </c>
      <c r="J816" s="48">
        <v>1531.73</v>
      </c>
      <c r="K816" s="37">
        <f t="shared" si="253"/>
        <v>11634431.1</v>
      </c>
      <c r="L816" s="45">
        <v>0</v>
      </c>
      <c r="M816" s="45">
        <v>0</v>
      </c>
      <c r="N816" s="45">
        <v>0</v>
      </c>
      <c r="O816" s="48">
        <v>11634431.1</v>
      </c>
      <c r="P816" s="45">
        <f t="shared" si="254"/>
        <v>5698.3201010907414</v>
      </c>
      <c r="Q816" s="51">
        <v>9673</v>
      </c>
      <c r="R816" s="73" t="s">
        <v>95</v>
      </c>
      <c r="S816" s="58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DC816" s="16"/>
      <c r="DD816" s="16"/>
      <c r="DE816" s="16"/>
      <c r="DF816" s="16"/>
      <c r="DG816" s="16"/>
      <c r="DH816" s="16"/>
      <c r="DI816" s="16"/>
      <c r="DJ816" s="16"/>
      <c r="DK816" s="16"/>
      <c r="DL816" s="16"/>
      <c r="DM816" s="16"/>
      <c r="DN816" s="16"/>
      <c r="DO816" s="16"/>
      <c r="DP816" s="16"/>
      <c r="DQ816" s="16"/>
      <c r="DR816" s="16"/>
      <c r="DS816" s="16"/>
      <c r="DT816" s="16"/>
      <c r="DU816" s="16"/>
      <c r="DV816" s="16"/>
      <c r="DW816" s="16"/>
      <c r="DX816" s="16"/>
      <c r="DY816" s="16"/>
      <c r="DZ816" s="16"/>
      <c r="EA816" s="16"/>
      <c r="EB816" s="16"/>
      <c r="EC816" s="16"/>
      <c r="ED816" s="16"/>
      <c r="EE816" s="16"/>
      <c r="EF816" s="16"/>
      <c r="EG816" s="16"/>
      <c r="EH816" s="16"/>
      <c r="EI816" s="16"/>
      <c r="EJ816" s="16"/>
      <c r="EK816" s="16"/>
      <c r="EL816" s="16"/>
      <c r="EM816" s="16"/>
      <c r="EN816" s="16"/>
      <c r="EO816" s="16"/>
      <c r="EP816" s="16"/>
      <c r="EQ816" s="16"/>
      <c r="ER816" s="16"/>
      <c r="ES816" s="16"/>
      <c r="ET816" s="16"/>
      <c r="EU816" s="16"/>
      <c r="EV816" s="16"/>
      <c r="EW816" s="16"/>
      <c r="EX816" s="16"/>
      <c r="EY816" s="16"/>
      <c r="EZ816" s="16"/>
      <c r="FA816" s="16"/>
      <c r="FB816" s="16"/>
      <c r="FC816" s="16"/>
      <c r="FD816" s="16"/>
      <c r="FE816" s="16"/>
      <c r="FF816" s="16"/>
      <c r="FG816" s="16"/>
      <c r="FH816" s="16"/>
      <c r="FI816" s="16"/>
      <c r="FJ816" s="16"/>
      <c r="FK816" s="16"/>
      <c r="FL816" s="16"/>
      <c r="FM816" s="16"/>
      <c r="FN816" s="16"/>
      <c r="FO816" s="16"/>
      <c r="FP816" s="16"/>
      <c r="FQ816" s="16"/>
      <c r="FR816" s="16"/>
      <c r="FS816" s="16"/>
      <c r="FT816" s="16"/>
      <c r="FU816" s="16"/>
      <c r="FV816" s="16"/>
      <c r="FW816" s="16"/>
      <c r="FX816" s="16"/>
      <c r="FY816" s="16"/>
      <c r="FZ816" s="16"/>
      <c r="GA816" s="16"/>
      <c r="GB816" s="16"/>
      <c r="GC816" s="16"/>
      <c r="GD816" s="16"/>
      <c r="GE816" s="16"/>
      <c r="GF816" s="16"/>
      <c r="GG816" s="16"/>
      <c r="GH816" s="16"/>
      <c r="GI816" s="16"/>
      <c r="GJ816" s="16"/>
      <c r="GK816" s="16"/>
      <c r="GL816" s="16"/>
      <c r="GM816" s="16"/>
      <c r="GN816" s="16"/>
      <c r="GO816" s="16"/>
      <c r="GP816" s="16"/>
      <c r="GQ816" s="16"/>
      <c r="GR816" s="16"/>
      <c r="GS816" s="16"/>
      <c r="GT816" s="16"/>
      <c r="GU816" s="16"/>
      <c r="GV816" s="16"/>
      <c r="GW816" s="16"/>
      <c r="GX816" s="16"/>
      <c r="GY816" s="16"/>
    </row>
    <row r="817" spans="1:207" s="16" customFormat="1" ht="25.15" customHeight="1" x14ac:dyDescent="0.25">
      <c r="A817" s="73" t="s">
        <v>1834</v>
      </c>
      <c r="B817" s="46" t="s">
        <v>598</v>
      </c>
      <c r="C817" s="156">
        <v>1962</v>
      </c>
      <c r="D817" s="156" t="s">
        <v>239</v>
      </c>
      <c r="E817" s="60" t="s">
        <v>20</v>
      </c>
      <c r="F817" s="76">
        <v>5</v>
      </c>
      <c r="G817" s="76">
        <v>2</v>
      </c>
      <c r="H817" s="48">
        <f t="shared" si="258"/>
        <v>1401.5400000000002</v>
      </c>
      <c r="I817" s="48">
        <v>131.9</v>
      </c>
      <c r="J817" s="48">
        <v>1269.6400000000001</v>
      </c>
      <c r="K817" s="37">
        <f t="shared" si="253"/>
        <v>8036687.4000000004</v>
      </c>
      <c r="L817" s="45">
        <v>0</v>
      </c>
      <c r="M817" s="45">
        <v>0</v>
      </c>
      <c r="N817" s="45">
        <v>0</v>
      </c>
      <c r="O817" s="48">
        <v>8036687.4000000004</v>
      </c>
      <c r="P817" s="45">
        <f t="shared" si="254"/>
        <v>5734.183398261911</v>
      </c>
      <c r="Q817" s="51">
        <v>9673</v>
      </c>
      <c r="R817" s="73" t="s">
        <v>95</v>
      </c>
      <c r="S817" s="67"/>
      <c r="T817" s="17"/>
    </row>
    <row r="818" spans="1:207" s="15" customFormat="1" ht="25.15" customHeight="1" x14ac:dyDescent="0.25">
      <c r="A818" s="73" t="s">
        <v>1835</v>
      </c>
      <c r="B818" s="46" t="s">
        <v>599</v>
      </c>
      <c r="C818" s="60">
        <v>1962</v>
      </c>
      <c r="D818" s="156" t="s">
        <v>239</v>
      </c>
      <c r="E818" s="156" t="s">
        <v>20</v>
      </c>
      <c r="F818" s="76">
        <v>2</v>
      </c>
      <c r="G818" s="76">
        <v>2</v>
      </c>
      <c r="H818" s="48">
        <f t="shared" si="258"/>
        <v>806.01</v>
      </c>
      <c r="I818" s="48">
        <v>0</v>
      </c>
      <c r="J818" s="48">
        <v>806.01</v>
      </c>
      <c r="K818" s="37">
        <f t="shared" si="253"/>
        <v>4441800</v>
      </c>
      <c r="L818" s="45">
        <v>0</v>
      </c>
      <c r="M818" s="45">
        <v>0</v>
      </c>
      <c r="N818" s="45">
        <v>0</v>
      </c>
      <c r="O818" s="48">
        <v>4441800</v>
      </c>
      <c r="P818" s="45">
        <f t="shared" si="254"/>
        <v>5510.8497413183459</v>
      </c>
      <c r="Q818" s="51">
        <v>9673</v>
      </c>
      <c r="R818" s="73" t="s">
        <v>95</v>
      </c>
      <c r="S818" s="67"/>
      <c r="T818" s="17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DC818" s="16"/>
      <c r="DD818" s="16"/>
      <c r="DE818" s="16"/>
      <c r="DF818" s="16"/>
      <c r="DG818" s="16"/>
      <c r="DH818" s="16"/>
      <c r="DI818" s="16"/>
      <c r="DJ818" s="16"/>
      <c r="DK818" s="16"/>
      <c r="DL818" s="16"/>
      <c r="DM818" s="16"/>
      <c r="DN818" s="16"/>
      <c r="DO818" s="16"/>
      <c r="DP818" s="16"/>
      <c r="DQ818" s="16"/>
      <c r="DR818" s="16"/>
      <c r="DS818" s="16"/>
      <c r="DT818" s="16"/>
      <c r="DU818" s="16"/>
      <c r="DV818" s="16"/>
      <c r="DW818" s="16"/>
      <c r="DX818" s="16"/>
      <c r="DY818" s="16"/>
      <c r="DZ818" s="16"/>
      <c r="EA818" s="16"/>
      <c r="EB818" s="16"/>
      <c r="EC818" s="16"/>
      <c r="ED818" s="16"/>
      <c r="EE818" s="16"/>
      <c r="EF818" s="16"/>
      <c r="EG818" s="16"/>
      <c r="EH818" s="16"/>
      <c r="EI818" s="16"/>
      <c r="EJ818" s="16"/>
      <c r="EK818" s="16"/>
      <c r="EL818" s="16"/>
      <c r="EM818" s="16"/>
      <c r="EN818" s="16"/>
      <c r="EO818" s="16"/>
      <c r="EP818" s="16"/>
      <c r="EQ818" s="16"/>
      <c r="ER818" s="16"/>
      <c r="ES818" s="16"/>
      <c r="ET818" s="16"/>
      <c r="EU818" s="16"/>
      <c r="EV818" s="16"/>
      <c r="EW818" s="16"/>
      <c r="EX818" s="16"/>
      <c r="EY818" s="16"/>
      <c r="EZ818" s="16"/>
      <c r="FA818" s="16"/>
      <c r="FB818" s="16"/>
      <c r="FC818" s="16"/>
      <c r="FD818" s="16"/>
      <c r="FE818" s="16"/>
      <c r="FF818" s="16"/>
      <c r="FG818" s="16"/>
      <c r="FH818" s="16"/>
      <c r="FI818" s="16"/>
      <c r="FJ818" s="16"/>
      <c r="FK818" s="16"/>
      <c r="FL818" s="16"/>
      <c r="FM818" s="16"/>
      <c r="FN818" s="16"/>
      <c r="FO818" s="16"/>
      <c r="FP818" s="16"/>
      <c r="FQ818" s="16"/>
      <c r="FR818" s="16"/>
      <c r="FS818" s="16"/>
      <c r="FT818" s="16"/>
      <c r="FU818" s="16"/>
      <c r="FV818" s="16"/>
      <c r="FW818" s="16"/>
      <c r="FX818" s="16"/>
      <c r="FY818" s="16"/>
      <c r="FZ818" s="16"/>
      <c r="GA818" s="16"/>
      <c r="GB818" s="16"/>
      <c r="GC818" s="16"/>
      <c r="GD818" s="16"/>
      <c r="GE818" s="16"/>
      <c r="GF818" s="16"/>
      <c r="GG818" s="16"/>
      <c r="GH818" s="16"/>
      <c r="GI818" s="16"/>
      <c r="GJ818" s="16"/>
      <c r="GK818" s="16"/>
      <c r="GL818" s="16"/>
      <c r="GM818" s="16"/>
      <c r="GN818" s="16"/>
      <c r="GO818" s="16"/>
      <c r="GP818" s="16"/>
      <c r="GQ818" s="16"/>
      <c r="GR818" s="16"/>
      <c r="GS818" s="16"/>
      <c r="GT818" s="16"/>
      <c r="GU818" s="16"/>
      <c r="GV818" s="16"/>
      <c r="GW818" s="16"/>
      <c r="GX818" s="16"/>
      <c r="GY818" s="16"/>
    </row>
    <row r="819" spans="1:207" s="137" customFormat="1" ht="27" customHeight="1" x14ac:dyDescent="0.25">
      <c r="A819" s="73" t="s">
        <v>1836</v>
      </c>
      <c r="B819" s="46" t="s">
        <v>2215</v>
      </c>
      <c r="C819" s="156">
        <v>1945</v>
      </c>
      <c r="D819" s="156" t="s">
        <v>239</v>
      </c>
      <c r="E819" s="156" t="s">
        <v>20</v>
      </c>
      <c r="F819" s="66">
        <v>4</v>
      </c>
      <c r="G819" s="66">
        <v>5</v>
      </c>
      <c r="H819" s="51">
        <v>3399.6</v>
      </c>
      <c r="I819" s="51">
        <v>792</v>
      </c>
      <c r="J819" s="51">
        <v>1956.95</v>
      </c>
      <c r="K819" s="37">
        <f t="shared" ref="K819" si="259">SUM(L819:O819)</f>
        <v>2379720</v>
      </c>
      <c r="L819" s="48">
        <v>0</v>
      </c>
      <c r="M819" s="48">
        <v>0</v>
      </c>
      <c r="N819" s="48">
        <v>0</v>
      </c>
      <c r="O819" s="45">
        <v>2379720</v>
      </c>
      <c r="P819" s="51">
        <f t="shared" si="254"/>
        <v>700</v>
      </c>
      <c r="Q819" s="37">
        <v>9673</v>
      </c>
      <c r="R819" s="74" t="s">
        <v>95</v>
      </c>
    </row>
    <row r="820" spans="1:207" s="15" customFormat="1" ht="47.25" x14ac:dyDescent="0.25">
      <c r="A820" s="73" t="s">
        <v>1837</v>
      </c>
      <c r="B820" s="46" t="s">
        <v>2205</v>
      </c>
      <c r="C820" s="60" t="s">
        <v>2206</v>
      </c>
      <c r="D820" s="156" t="s">
        <v>239</v>
      </c>
      <c r="E820" s="156" t="s">
        <v>20</v>
      </c>
      <c r="F820" s="76">
        <v>3</v>
      </c>
      <c r="G820" s="76">
        <v>1</v>
      </c>
      <c r="H820" s="48">
        <v>621.6</v>
      </c>
      <c r="I820" s="48">
        <v>0</v>
      </c>
      <c r="J820" s="48">
        <v>474.4</v>
      </c>
      <c r="K820" s="37">
        <f>SUM(L820:O820)</f>
        <v>11034800</v>
      </c>
      <c r="L820" s="45">
        <v>0</v>
      </c>
      <c r="M820" s="45">
        <v>0</v>
      </c>
      <c r="N820" s="45">
        <v>0</v>
      </c>
      <c r="O820" s="48">
        <v>11034800</v>
      </c>
      <c r="P820" s="45">
        <f t="shared" ref="P820" si="260">K820/H820</f>
        <v>17752.252252252252</v>
      </c>
      <c r="Q820" s="51">
        <v>9673</v>
      </c>
      <c r="R820" s="73" t="s">
        <v>96</v>
      </c>
      <c r="S820" s="67"/>
      <c r="T820" s="17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DC820" s="16"/>
      <c r="DD820" s="16"/>
      <c r="DE820" s="16"/>
      <c r="DF820" s="16"/>
      <c r="DG820" s="16"/>
      <c r="DH820" s="16"/>
      <c r="DI820" s="16"/>
      <c r="DJ820" s="16"/>
      <c r="DK820" s="16"/>
      <c r="DL820" s="16"/>
      <c r="DM820" s="16"/>
      <c r="DN820" s="16"/>
      <c r="DO820" s="16"/>
      <c r="DP820" s="16"/>
      <c r="DQ820" s="16"/>
      <c r="DR820" s="16"/>
      <c r="DS820" s="16"/>
      <c r="DT820" s="16"/>
      <c r="DU820" s="16"/>
      <c r="DV820" s="16"/>
      <c r="DW820" s="16"/>
      <c r="DX820" s="16"/>
      <c r="DY820" s="16"/>
      <c r="DZ820" s="16"/>
      <c r="EA820" s="16"/>
      <c r="EB820" s="16"/>
      <c r="EC820" s="16"/>
      <c r="ED820" s="16"/>
      <c r="EE820" s="16"/>
      <c r="EF820" s="16"/>
      <c r="EG820" s="16"/>
      <c r="EH820" s="16"/>
      <c r="EI820" s="16"/>
      <c r="EJ820" s="16"/>
      <c r="EK820" s="16"/>
      <c r="EL820" s="16"/>
      <c r="EM820" s="16"/>
      <c r="EN820" s="16"/>
      <c r="EO820" s="16"/>
      <c r="EP820" s="16"/>
      <c r="EQ820" s="16"/>
      <c r="ER820" s="16"/>
      <c r="ES820" s="16"/>
      <c r="ET820" s="16"/>
      <c r="EU820" s="16"/>
      <c r="EV820" s="16"/>
      <c r="EW820" s="16"/>
      <c r="EX820" s="16"/>
      <c r="EY820" s="16"/>
      <c r="EZ820" s="16"/>
      <c r="FA820" s="16"/>
      <c r="FB820" s="16"/>
      <c r="FC820" s="16"/>
      <c r="FD820" s="16"/>
      <c r="FE820" s="16"/>
      <c r="FF820" s="16"/>
      <c r="FG820" s="16"/>
      <c r="FH820" s="16"/>
      <c r="FI820" s="16"/>
      <c r="FJ820" s="16"/>
      <c r="FK820" s="16"/>
      <c r="FL820" s="16"/>
      <c r="FM820" s="16"/>
      <c r="FN820" s="16"/>
      <c r="FO820" s="16"/>
      <c r="FP820" s="16"/>
      <c r="FQ820" s="16"/>
      <c r="FR820" s="16"/>
      <c r="FS820" s="16"/>
      <c r="FT820" s="16"/>
      <c r="FU820" s="16"/>
      <c r="FV820" s="16"/>
      <c r="FW820" s="16"/>
      <c r="FX820" s="16"/>
      <c r="FY820" s="16"/>
      <c r="FZ820" s="16"/>
      <c r="GA820" s="16"/>
      <c r="GB820" s="16"/>
      <c r="GC820" s="16"/>
      <c r="GD820" s="16"/>
      <c r="GE820" s="16"/>
      <c r="GF820" s="16"/>
      <c r="GG820" s="16"/>
      <c r="GH820" s="16"/>
      <c r="GI820" s="16"/>
      <c r="GJ820" s="16"/>
      <c r="GK820" s="16"/>
      <c r="GL820" s="16"/>
      <c r="GM820" s="16"/>
      <c r="GN820" s="16"/>
      <c r="GO820" s="16"/>
      <c r="GP820" s="16"/>
      <c r="GQ820" s="16"/>
      <c r="GR820" s="16"/>
      <c r="GS820" s="16"/>
      <c r="GT820" s="16"/>
      <c r="GU820" s="16"/>
      <c r="GV820" s="16"/>
      <c r="GW820" s="16"/>
      <c r="GX820" s="16"/>
      <c r="GY820" s="16"/>
    </row>
    <row r="821" spans="1:207" s="16" customFormat="1" ht="25.15" customHeight="1" x14ac:dyDescent="0.25">
      <c r="A821" s="73" t="s">
        <v>1838</v>
      </c>
      <c r="B821" s="46" t="s">
        <v>600</v>
      </c>
      <c r="C821" s="60">
        <v>1988</v>
      </c>
      <c r="D821" s="156" t="s">
        <v>239</v>
      </c>
      <c r="E821" s="60" t="s">
        <v>20</v>
      </c>
      <c r="F821" s="76">
        <v>9</v>
      </c>
      <c r="G821" s="76">
        <v>4</v>
      </c>
      <c r="H821" s="48">
        <v>16367</v>
      </c>
      <c r="I821" s="48">
        <v>0</v>
      </c>
      <c r="J821" s="48">
        <v>9139</v>
      </c>
      <c r="K821" s="37">
        <f t="shared" si="253"/>
        <v>61239350</v>
      </c>
      <c r="L821" s="45">
        <v>0</v>
      </c>
      <c r="M821" s="45">
        <v>0</v>
      </c>
      <c r="N821" s="45">
        <v>0</v>
      </c>
      <c r="O821" s="48">
        <v>61239350</v>
      </c>
      <c r="P821" s="45">
        <f t="shared" si="254"/>
        <v>3741.6356082360849</v>
      </c>
      <c r="Q821" s="51">
        <v>9673</v>
      </c>
      <c r="R821" s="73" t="s">
        <v>97</v>
      </c>
      <c r="S821" s="58"/>
      <c r="V821" s="15"/>
      <c r="W821" s="15"/>
      <c r="X821" s="15"/>
      <c r="Y821" s="15"/>
      <c r="Z821" s="15"/>
      <c r="AA821" s="15"/>
      <c r="AB821" s="15"/>
      <c r="AC821" s="15"/>
      <c r="AD821" s="15"/>
      <c r="AE821" s="15"/>
      <c r="AF821" s="15"/>
      <c r="AG821" s="15"/>
      <c r="AH821" s="15"/>
      <c r="AI821" s="15"/>
      <c r="AJ821" s="15"/>
      <c r="AK821" s="15"/>
      <c r="AL821" s="15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5"/>
      <c r="BB821" s="15"/>
      <c r="BC821" s="15"/>
      <c r="BD821" s="15"/>
      <c r="BE821" s="15"/>
      <c r="BF821" s="15"/>
      <c r="BG821" s="15"/>
      <c r="BH821" s="15"/>
      <c r="BI821" s="15"/>
      <c r="BJ821" s="15"/>
      <c r="BK821" s="15"/>
      <c r="BL821" s="15"/>
      <c r="BM821" s="15"/>
      <c r="BN821" s="15"/>
      <c r="BO821" s="15"/>
      <c r="BP821" s="15"/>
      <c r="BQ821" s="15"/>
      <c r="BR821" s="15"/>
      <c r="BS821" s="15"/>
      <c r="BT821" s="15"/>
      <c r="BU821" s="15"/>
      <c r="BV821" s="15"/>
      <c r="BW821" s="15"/>
      <c r="BX821" s="15"/>
      <c r="BY821" s="15"/>
      <c r="BZ821" s="15"/>
      <c r="CA821" s="15"/>
      <c r="CB821" s="15"/>
      <c r="CC821" s="15"/>
      <c r="CD821" s="15"/>
      <c r="CE821" s="15"/>
      <c r="CF821" s="15"/>
      <c r="CG821" s="15"/>
      <c r="CH821" s="15"/>
      <c r="CI821" s="15"/>
      <c r="CJ821" s="15"/>
      <c r="CK821" s="15"/>
      <c r="CL821" s="15"/>
      <c r="CM821" s="15"/>
      <c r="CN821" s="15"/>
      <c r="CO821" s="15"/>
      <c r="CP821" s="15"/>
      <c r="CQ821" s="15"/>
      <c r="CR821" s="15"/>
      <c r="CS821" s="15"/>
      <c r="CT821" s="15"/>
      <c r="CU821" s="15"/>
      <c r="CV821" s="15"/>
      <c r="CW821" s="15"/>
      <c r="CX821" s="15"/>
      <c r="CY821" s="15"/>
      <c r="CZ821" s="15"/>
      <c r="DA821" s="15"/>
      <c r="DB821" s="15"/>
      <c r="DC821" s="15"/>
      <c r="DD821" s="15"/>
      <c r="DE821" s="15"/>
      <c r="DF821" s="15"/>
      <c r="DG821" s="15"/>
      <c r="DH821" s="15"/>
      <c r="DI821" s="15"/>
      <c r="DJ821" s="15"/>
      <c r="DK821" s="15"/>
      <c r="DL821" s="15"/>
      <c r="DM821" s="15"/>
      <c r="DN821" s="15"/>
      <c r="DO821" s="15"/>
      <c r="DP821" s="15"/>
      <c r="DQ821" s="15"/>
      <c r="DR821" s="15"/>
      <c r="DS821" s="15"/>
      <c r="DT821" s="15"/>
      <c r="DU821" s="15"/>
      <c r="DV821" s="15"/>
      <c r="DW821" s="15"/>
      <c r="DX821" s="15"/>
      <c r="DY821" s="15"/>
      <c r="DZ821" s="15"/>
      <c r="EA821" s="15"/>
      <c r="EB821" s="15"/>
      <c r="EC821" s="15"/>
      <c r="ED821" s="15"/>
      <c r="EE821" s="15"/>
      <c r="EF821" s="15"/>
      <c r="EG821" s="15"/>
      <c r="EH821" s="15"/>
      <c r="EI821" s="15"/>
      <c r="EJ821" s="15"/>
      <c r="EK821" s="15"/>
      <c r="EL821" s="15"/>
      <c r="EM821" s="15"/>
      <c r="EN821" s="15"/>
      <c r="EO821" s="15"/>
      <c r="EP821" s="15"/>
      <c r="EQ821" s="15"/>
      <c r="ER821" s="15"/>
      <c r="ES821" s="15"/>
      <c r="ET821" s="15"/>
      <c r="EU821" s="15"/>
      <c r="EV821" s="15"/>
      <c r="EW821" s="15"/>
      <c r="EX821" s="15"/>
      <c r="EY821" s="15"/>
      <c r="EZ821" s="15"/>
      <c r="FA821" s="15"/>
      <c r="FB821" s="15"/>
      <c r="FC821" s="15"/>
      <c r="FD821" s="15"/>
      <c r="FE821" s="15"/>
      <c r="FF821" s="15"/>
      <c r="FG821" s="15"/>
      <c r="FH821" s="15"/>
      <c r="FI821" s="15"/>
      <c r="FJ821" s="15"/>
      <c r="FK821" s="15"/>
      <c r="FL821" s="15"/>
      <c r="FM821" s="15"/>
      <c r="FN821" s="15"/>
      <c r="FO821" s="15"/>
      <c r="FP821" s="15"/>
      <c r="FQ821" s="15"/>
      <c r="FR821" s="15"/>
      <c r="FS821" s="15"/>
      <c r="FT821" s="15"/>
      <c r="FU821" s="15"/>
      <c r="FV821" s="15"/>
      <c r="FW821" s="15"/>
      <c r="FX821" s="15"/>
      <c r="FY821" s="15"/>
      <c r="FZ821" s="15"/>
      <c r="GA821" s="15"/>
      <c r="GB821" s="15"/>
      <c r="GC821" s="15"/>
      <c r="GD821" s="15"/>
      <c r="GE821" s="15"/>
      <c r="GF821" s="15"/>
      <c r="GG821" s="15"/>
      <c r="GH821" s="15"/>
      <c r="GI821" s="15"/>
      <c r="GJ821" s="15"/>
      <c r="GK821" s="15"/>
      <c r="GL821" s="15"/>
      <c r="GM821" s="15"/>
      <c r="GN821" s="15"/>
      <c r="GO821" s="15"/>
      <c r="GP821" s="15"/>
      <c r="GQ821" s="15"/>
      <c r="GR821" s="15"/>
      <c r="GS821" s="15"/>
      <c r="GT821" s="15"/>
      <c r="GU821" s="15"/>
      <c r="GV821" s="15"/>
      <c r="GW821" s="15"/>
      <c r="GX821" s="15"/>
      <c r="GY821" s="15"/>
    </row>
    <row r="822" spans="1:207" s="16" customFormat="1" ht="25.15" customHeight="1" x14ac:dyDescent="0.25">
      <c r="A822" s="73" t="s">
        <v>1839</v>
      </c>
      <c r="B822" s="118" t="s">
        <v>601</v>
      </c>
      <c r="C822" s="60">
        <v>1953</v>
      </c>
      <c r="D822" s="156" t="s">
        <v>239</v>
      </c>
      <c r="E822" s="60" t="s">
        <v>20</v>
      </c>
      <c r="F822" s="76">
        <v>2</v>
      </c>
      <c r="G822" s="76">
        <v>1</v>
      </c>
      <c r="H822" s="48">
        <f>I822+J822</f>
        <v>704</v>
      </c>
      <c r="I822" s="48">
        <v>0</v>
      </c>
      <c r="J822" s="48">
        <v>704</v>
      </c>
      <c r="K822" s="37">
        <f t="shared" si="253"/>
        <v>4649144.6100000003</v>
      </c>
      <c r="L822" s="45">
        <v>0</v>
      </c>
      <c r="M822" s="45">
        <v>0</v>
      </c>
      <c r="N822" s="45">
        <v>0</v>
      </c>
      <c r="O822" s="48">
        <v>4649144.6100000003</v>
      </c>
      <c r="P822" s="45">
        <f t="shared" si="254"/>
        <v>6603.8985937500001</v>
      </c>
      <c r="Q822" s="51">
        <v>9673</v>
      </c>
      <c r="R822" s="73" t="s">
        <v>95</v>
      </c>
      <c r="S822" s="58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F822" s="15"/>
      <c r="AG822" s="15"/>
      <c r="AH822" s="15"/>
      <c r="AI822" s="15"/>
      <c r="AJ822" s="15"/>
      <c r="AK822" s="15"/>
      <c r="AL822" s="15"/>
      <c r="AM822" s="15"/>
      <c r="AN822" s="15"/>
      <c r="AO822" s="15"/>
      <c r="AP822" s="15"/>
      <c r="AQ822" s="15"/>
      <c r="AR822" s="15"/>
      <c r="AS822" s="15"/>
      <c r="AT822" s="15"/>
      <c r="AU822" s="15"/>
      <c r="AV822" s="15"/>
      <c r="AW822" s="15"/>
      <c r="AX822" s="15"/>
      <c r="AY822" s="15"/>
      <c r="AZ822" s="15"/>
      <c r="BA822" s="15"/>
      <c r="BB822" s="15"/>
      <c r="BC822" s="15"/>
      <c r="BD822" s="15"/>
      <c r="BE822" s="15"/>
      <c r="BF822" s="15"/>
      <c r="BG822" s="15"/>
      <c r="BH822" s="15"/>
      <c r="BI822" s="15"/>
      <c r="BJ822" s="15"/>
      <c r="BK822" s="15"/>
      <c r="BL822" s="15"/>
      <c r="BM822" s="15"/>
      <c r="BN822" s="15"/>
      <c r="BO822" s="15"/>
      <c r="BP822" s="15"/>
      <c r="BQ822" s="15"/>
      <c r="BR822" s="15"/>
      <c r="BS822" s="15"/>
      <c r="BT822" s="15"/>
      <c r="BU822" s="15"/>
      <c r="BV822" s="15"/>
      <c r="BW822" s="15"/>
      <c r="BX822" s="15"/>
      <c r="BY822" s="15"/>
      <c r="BZ822" s="15"/>
      <c r="CA822" s="15"/>
      <c r="CB822" s="15"/>
      <c r="CC822" s="15"/>
      <c r="CD822" s="15"/>
      <c r="CE822" s="15"/>
      <c r="CF822" s="15"/>
      <c r="CG822" s="15"/>
      <c r="CH822" s="15"/>
      <c r="CI822" s="15"/>
      <c r="CJ822" s="15"/>
      <c r="CK822" s="15"/>
      <c r="CL822" s="15"/>
      <c r="CM822" s="15"/>
      <c r="CN822" s="15"/>
      <c r="CO822" s="15"/>
      <c r="CP822" s="15"/>
      <c r="CQ822" s="15"/>
      <c r="CR822" s="15"/>
      <c r="CS822" s="15"/>
      <c r="CT822" s="15"/>
      <c r="CU822" s="15"/>
      <c r="CV822" s="15"/>
      <c r="CW822" s="15"/>
      <c r="CX822" s="15"/>
      <c r="CY822" s="15"/>
      <c r="CZ822" s="15"/>
      <c r="DA822" s="15"/>
      <c r="DB822" s="15"/>
      <c r="DC822" s="15"/>
      <c r="DD822" s="15"/>
      <c r="DE822" s="15"/>
      <c r="DF822" s="15"/>
      <c r="DG822" s="15"/>
      <c r="DH822" s="15"/>
      <c r="DI822" s="15"/>
      <c r="DJ822" s="15"/>
      <c r="DK822" s="15"/>
      <c r="DL822" s="15"/>
      <c r="DM822" s="15"/>
      <c r="DN822" s="15"/>
      <c r="DO822" s="15"/>
      <c r="DP822" s="15"/>
      <c r="DQ822" s="15"/>
      <c r="DR822" s="15"/>
      <c r="DS822" s="15"/>
      <c r="DT822" s="15"/>
      <c r="DU822" s="15"/>
      <c r="DV822" s="15"/>
      <c r="DW822" s="15"/>
      <c r="DX822" s="15"/>
      <c r="DY822" s="15"/>
      <c r="DZ822" s="15"/>
      <c r="EA822" s="15"/>
      <c r="EB822" s="15"/>
      <c r="EC822" s="15"/>
      <c r="ED822" s="15"/>
      <c r="EE822" s="15"/>
      <c r="EF822" s="15"/>
      <c r="EG822" s="15"/>
      <c r="EH822" s="15"/>
      <c r="EI822" s="15"/>
      <c r="EJ822" s="15"/>
      <c r="EK822" s="15"/>
      <c r="EL822" s="15"/>
      <c r="EM822" s="15"/>
      <c r="EN822" s="15"/>
      <c r="EO822" s="15"/>
      <c r="EP822" s="15"/>
      <c r="EQ822" s="15"/>
      <c r="ER822" s="15"/>
      <c r="ES822" s="15"/>
      <c r="ET822" s="15"/>
      <c r="EU822" s="15"/>
      <c r="EV822" s="15"/>
      <c r="EW822" s="15"/>
      <c r="EX822" s="15"/>
      <c r="EY822" s="15"/>
      <c r="EZ822" s="15"/>
      <c r="FA822" s="15"/>
      <c r="FB822" s="15"/>
      <c r="FC822" s="15"/>
      <c r="FD822" s="15"/>
      <c r="FE822" s="15"/>
      <c r="FF822" s="15"/>
      <c r="FG822" s="15"/>
      <c r="FH822" s="15"/>
      <c r="FI822" s="15"/>
      <c r="FJ822" s="15"/>
      <c r="FK822" s="15"/>
      <c r="FL822" s="15"/>
      <c r="FM822" s="15"/>
      <c r="FN822" s="15"/>
      <c r="FO822" s="15"/>
      <c r="FP822" s="15"/>
      <c r="FQ822" s="15"/>
      <c r="FR822" s="15"/>
      <c r="FS822" s="15"/>
      <c r="FT822" s="15"/>
      <c r="FU822" s="15"/>
      <c r="FV822" s="15"/>
      <c r="FW822" s="15"/>
      <c r="FX822" s="15"/>
      <c r="FY822" s="15"/>
      <c r="FZ822" s="15"/>
      <c r="GA822" s="15"/>
      <c r="GB822" s="15"/>
      <c r="GC822" s="15"/>
      <c r="GD822" s="15"/>
      <c r="GE822" s="15"/>
      <c r="GF822" s="15"/>
      <c r="GG822" s="15"/>
      <c r="GH822" s="15"/>
      <c r="GI822" s="15"/>
      <c r="GJ822" s="15"/>
      <c r="GK822" s="15"/>
      <c r="GL822" s="15"/>
      <c r="GM822" s="15"/>
      <c r="GN822" s="15"/>
      <c r="GO822" s="15"/>
      <c r="GP822" s="15"/>
      <c r="GQ822" s="15"/>
      <c r="GR822" s="15"/>
      <c r="GS822" s="15"/>
      <c r="GT822" s="15"/>
      <c r="GU822" s="15"/>
      <c r="GV822" s="15"/>
      <c r="GW822" s="15"/>
      <c r="GX822" s="15"/>
      <c r="GY822" s="15"/>
    </row>
    <row r="823" spans="1:207" s="15" customFormat="1" ht="31.5" x14ac:dyDescent="0.25">
      <c r="A823" s="73" t="s">
        <v>1840</v>
      </c>
      <c r="B823" s="118" t="s">
        <v>967</v>
      </c>
      <c r="C823" s="60">
        <v>1962</v>
      </c>
      <c r="D823" s="156" t="s">
        <v>239</v>
      </c>
      <c r="E823" s="60" t="s">
        <v>1165</v>
      </c>
      <c r="F823" s="76">
        <v>2</v>
      </c>
      <c r="G823" s="76">
        <v>2</v>
      </c>
      <c r="H823" s="48">
        <v>974.9</v>
      </c>
      <c r="I823" s="48">
        <v>0</v>
      </c>
      <c r="J823" s="48">
        <v>546.27</v>
      </c>
      <c r="K823" s="37">
        <f t="shared" si="253"/>
        <v>6698610</v>
      </c>
      <c r="L823" s="45">
        <v>0</v>
      </c>
      <c r="M823" s="45">
        <v>0</v>
      </c>
      <c r="N823" s="45">
        <v>0</v>
      </c>
      <c r="O823" s="48">
        <v>6698610</v>
      </c>
      <c r="P823" s="45">
        <f t="shared" si="254"/>
        <v>6871.0739563032112</v>
      </c>
      <c r="Q823" s="51">
        <v>9673</v>
      </c>
      <c r="R823" s="73" t="s">
        <v>96</v>
      </c>
      <c r="S823" s="58"/>
      <c r="T823" s="16"/>
      <c r="U823" s="16"/>
    </row>
    <row r="824" spans="1:207" s="15" customFormat="1" ht="33" customHeight="1" x14ac:dyDescent="0.25">
      <c r="A824" s="73" t="s">
        <v>1841</v>
      </c>
      <c r="B824" s="46" t="s">
        <v>602</v>
      </c>
      <c r="C824" s="60">
        <v>1962</v>
      </c>
      <c r="D824" s="156" t="s">
        <v>239</v>
      </c>
      <c r="E824" s="60" t="s">
        <v>20</v>
      </c>
      <c r="F824" s="76">
        <v>2</v>
      </c>
      <c r="G824" s="76">
        <v>2</v>
      </c>
      <c r="H824" s="48">
        <f>I824+J824</f>
        <v>398.1</v>
      </c>
      <c r="I824" s="48">
        <v>0</v>
      </c>
      <c r="J824" s="48">
        <v>398.1</v>
      </c>
      <c r="K824" s="37">
        <f t="shared" si="253"/>
        <v>2917280</v>
      </c>
      <c r="L824" s="45">
        <v>0</v>
      </c>
      <c r="M824" s="45">
        <v>0</v>
      </c>
      <c r="N824" s="45">
        <v>0</v>
      </c>
      <c r="O824" s="48">
        <v>2917280</v>
      </c>
      <c r="P824" s="45">
        <f t="shared" si="254"/>
        <v>7328.0080381813614</v>
      </c>
      <c r="Q824" s="51">
        <v>9673</v>
      </c>
      <c r="R824" s="73" t="s">
        <v>95</v>
      </c>
      <c r="S824" s="58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DC824" s="16"/>
      <c r="DD824" s="16"/>
      <c r="DE824" s="16"/>
      <c r="DF824" s="16"/>
      <c r="DG824" s="16"/>
      <c r="DH824" s="16"/>
      <c r="DI824" s="16"/>
      <c r="DJ824" s="16"/>
      <c r="DK824" s="16"/>
      <c r="DL824" s="16"/>
      <c r="DM824" s="16"/>
      <c r="DN824" s="16"/>
      <c r="DO824" s="16"/>
      <c r="DP824" s="16"/>
      <c r="DQ824" s="16"/>
      <c r="DR824" s="16"/>
      <c r="DS824" s="16"/>
      <c r="DT824" s="16"/>
      <c r="DU824" s="16"/>
      <c r="DV824" s="16"/>
      <c r="DW824" s="16"/>
      <c r="DX824" s="16"/>
      <c r="DY824" s="16"/>
      <c r="DZ824" s="16"/>
      <c r="EA824" s="16"/>
      <c r="EB824" s="16"/>
      <c r="EC824" s="16"/>
      <c r="ED824" s="16"/>
      <c r="EE824" s="16"/>
      <c r="EF824" s="16"/>
      <c r="EG824" s="16"/>
      <c r="EH824" s="16"/>
      <c r="EI824" s="16"/>
      <c r="EJ824" s="16"/>
      <c r="EK824" s="16"/>
      <c r="EL824" s="16"/>
      <c r="EM824" s="16"/>
      <c r="EN824" s="16"/>
      <c r="EO824" s="16"/>
      <c r="EP824" s="16"/>
      <c r="EQ824" s="16"/>
      <c r="ER824" s="16"/>
      <c r="ES824" s="16"/>
      <c r="ET824" s="16"/>
      <c r="EU824" s="16"/>
      <c r="EV824" s="16"/>
      <c r="EW824" s="16"/>
      <c r="EX824" s="16"/>
      <c r="EY824" s="16"/>
      <c r="EZ824" s="16"/>
      <c r="FA824" s="16"/>
      <c r="FB824" s="16"/>
      <c r="FC824" s="16"/>
      <c r="FD824" s="16"/>
      <c r="FE824" s="16"/>
      <c r="FF824" s="16"/>
      <c r="FG824" s="16"/>
      <c r="FH824" s="16"/>
      <c r="FI824" s="16"/>
      <c r="FJ824" s="16"/>
      <c r="FK824" s="16"/>
      <c r="FL824" s="16"/>
      <c r="FM824" s="16"/>
      <c r="FN824" s="16"/>
      <c r="FO824" s="16"/>
      <c r="FP824" s="16"/>
      <c r="FQ824" s="16"/>
      <c r="FR824" s="16"/>
      <c r="FS824" s="16"/>
      <c r="FT824" s="16"/>
      <c r="FU824" s="16"/>
      <c r="FV824" s="16"/>
      <c r="FW824" s="16"/>
      <c r="FX824" s="16"/>
      <c r="FY824" s="16"/>
      <c r="FZ824" s="16"/>
      <c r="GA824" s="16"/>
      <c r="GB824" s="16"/>
      <c r="GC824" s="16"/>
      <c r="GD824" s="16"/>
      <c r="GE824" s="16"/>
      <c r="GF824" s="16"/>
      <c r="GG824" s="16"/>
      <c r="GH824" s="16"/>
      <c r="GI824" s="16"/>
      <c r="GJ824" s="16"/>
      <c r="GK824" s="16"/>
      <c r="GL824" s="16"/>
      <c r="GM824" s="16"/>
      <c r="GN824" s="16"/>
      <c r="GO824" s="16"/>
      <c r="GP824" s="16"/>
      <c r="GQ824" s="16"/>
      <c r="GR824" s="16"/>
      <c r="GS824" s="16"/>
      <c r="GT824" s="16"/>
      <c r="GU824" s="16"/>
      <c r="GV824" s="16"/>
      <c r="GW824" s="16"/>
      <c r="GX824" s="16"/>
      <c r="GY824" s="16"/>
    </row>
    <row r="825" spans="1:207" s="15" customFormat="1" ht="25.15" customHeight="1" x14ac:dyDescent="0.25">
      <c r="A825" s="73" t="s">
        <v>1842</v>
      </c>
      <c r="B825" s="46" t="s">
        <v>603</v>
      </c>
      <c r="C825" s="60">
        <v>1966</v>
      </c>
      <c r="D825" s="156" t="s">
        <v>239</v>
      </c>
      <c r="E825" s="60" t="s">
        <v>20</v>
      </c>
      <c r="F825" s="76">
        <v>5</v>
      </c>
      <c r="G825" s="76">
        <v>4</v>
      </c>
      <c r="H825" s="48">
        <f>I825+J825</f>
        <v>3270.37</v>
      </c>
      <c r="I825" s="48">
        <v>741.9</v>
      </c>
      <c r="J825" s="48">
        <v>2528.4699999999998</v>
      </c>
      <c r="K825" s="37">
        <f t="shared" si="253"/>
        <v>7342500</v>
      </c>
      <c r="L825" s="45">
        <v>0</v>
      </c>
      <c r="M825" s="45">
        <v>0</v>
      </c>
      <c r="N825" s="45">
        <v>0</v>
      </c>
      <c r="O825" s="48">
        <v>7342500</v>
      </c>
      <c r="P825" s="45">
        <f t="shared" si="254"/>
        <v>2245.1588046612464</v>
      </c>
      <c r="Q825" s="51">
        <v>9673</v>
      </c>
      <c r="R825" s="73" t="s">
        <v>97</v>
      </c>
      <c r="S825" s="58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DC825" s="16"/>
      <c r="DD825" s="16"/>
      <c r="DE825" s="16"/>
      <c r="DF825" s="16"/>
      <c r="DG825" s="16"/>
      <c r="DH825" s="16"/>
      <c r="DI825" s="16"/>
      <c r="DJ825" s="16"/>
      <c r="DK825" s="16"/>
      <c r="DL825" s="16"/>
      <c r="DM825" s="16"/>
      <c r="DN825" s="16"/>
      <c r="DO825" s="16"/>
      <c r="DP825" s="16"/>
      <c r="DQ825" s="16"/>
      <c r="DR825" s="16"/>
      <c r="DS825" s="16"/>
      <c r="DT825" s="16"/>
      <c r="DU825" s="16"/>
      <c r="DV825" s="16"/>
      <c r="DW825" s="16"/>
      <c r="DX825" s="16"/>
      <c r="DY825" s="16"/>
      <c r="DZ825" s="16"/>
      <c r="EA825" s="16"/>
      <c r="EB825" s="16"/>
      <c r="EC825" s="16"/>
      <c r="ED825" s="16"/>
      <c r="EE825" s="16"/>
      <c r="EF825" s="16"/>
      <c r="EG825" s="16"/>
      <c r="EH825" s="16"/>
      <c r="EI825" s="16"/>
      <c r="EJ825" s="16"/>
      <c r="EK825" s="16"/>
      <c r="EL825" s="16"/>
      <c r="EM825" s="16"/>
      <c r="EN825" s="16"/>
      <c r="EO825" s="16"/>
      <c r="EP825" s="16"/>
      <c r="EQ825" s="16"/>
      <c r="ER825" s="16"/>
      <c r="ES825" s="16"/>
      <c r="ET825" s="16"/>
      <c r="EU825" s="16"/>
      <c r="EV825" s="16"/>
      <c r="EW825" s="16"/>
      <c r="EX825" s="16"/>
      <c r="EY825" s="16"/>
      <c r="EZ825" s="16"/>
      <c r="FA825" s="16"/>
      <c r="FB825" s="16"/>
      <c r="FC825" s="16"/>
      <c r="FD825" s="16"/>
      <c r="FE825" s="16"/>
      <c r="FF825" s="16"/>
      <c r="FG825" s="16"/>
      <c r="FH825" s="16"/>
      <c r="FI825" s="16"/>
      <c r="FJ825" s="16"/>
      <c r="FK825" s="16"/>
      <c r="FL825" s="16"/>
      <c r="FM825" s="16"/>
      <c r="FN825" s="16"/>
      <c r="FO825" s="16"/>
      <c r="FP825" s="16"/>
      <c r="FQ825" s="16"/>
      <c r="FR825" s="16"/>
      <c r="FS825" s="16"/>
      <c r="FT825" s="16"/>
      <c r="FU825" s="16"/>
      <c r="FV825" s="16"/>
      <c r="FW825" s="16"/>
      <c r="FX825" s="16"/>
      <c r="FY825" s="16"/>
      <c r="FZ825" s="16"/>
      <c r="GA825" s="16"/>
      <c r="GB825" s="16"/>
      <c r="GC825" s="16"/>
      <c r="GD825" s="16"/>
      <c r="GE825" s="16"/>
      <c r="GF825" s="16"/>
      <c r="GG825" s="16"/>
      <c r="GH825" s="16"/>
      <c r="GI825" s="16"/>
      <c r="GJ825" s="16"/>
      <c r="GK825" s="16"/>
      <c r="GL825" s="16"/>
      <c r="GM825" s="16"/>
      <c r="GN825" s="16"/>
      <c r="GO825" s="16"/>
      <c r="GP825" s="16"/>
      <c r="GQ825" s="16"/>
      <c r="GR825" s="16"/>
      <c r="GS825" s="16"/>
      <c r="GT825" s="16"/>
      <c r="GU825" s="16"/>
      <c r="GV825" s="16"/>
      <c r="GW825" s="16"/>
      <c r="GX825" s="16"/>
      <c r="GY825" s="16"/>
    </row>
    <row r="826" spans="1:207" s="16" customFormat="1" ht="25.15" customHeight="1" x14ac:dyDescent="0.25">
      <c r="A826" s="73" t="s">
        <v>1843</v>
      </c>
      <c r="B826" s="46" t="s">
        <v>811</v>
      </c>
      <c r="C826" s="60">
        <v>1960</v>
      </c>
      <c r="D826" s="156" t="s">
        <v>239</v>
      </c>
      <c r="E826" s="156" t="s">
        <v>605</v>
      </c>
      <c r="F826" s="76">
        <v>2</v>
      </c>
      <c r="G826" s="76">
        <v>2</v>
      </c>
      <c r="H826" s="48">
        <v>284.3</v>
      </c>
      <c r="I826" s="48">
        <v>0</v>
      </c>
      <c r="J826" s="48">
        <v>195.5</v>
      </c>
      <c r="K826" s="37">
        <f t="shared" si="253"/>
        <v>2666400</v>
      </c>
      <c r="L826" s="45">
        <v>0</v>
      </c>
      <c r="M826" s="45">
        <v>0</v>
      </c>
      <c r="N826" s="45">
        <v>0</v>
      </c>
      <c r="O826" s="48">
        <v>2666400</v>
      </c>
      <c r="P826" s="45">
        <f t="shared" si="254"/>
        <v>9378.8251846640869</v>
      </c>
      <c r="Q826" s="51">
        <v>9673</v>
      </c>
      <c r="R826" s="73" t="s">
        <v>95</v>
      </c>
      <c r="S826" s="58"/>
    </row>
    <row r="827" spans="1:207" s="16" customFormat="1" ht="25.15" customHeight="1" x14ac:dyDescent="0.25">
      <c r="A827" s="73" t="s">
        <v>1844</v>
      </c>
      <c r="B827" s="46" t="s">
        <v>604</v>
      </c>
      <c r="C827" s="156">
        <v>1958</v>
      </c>
      <c r="D827" s="156" t="s">
        <v>239</v>
      </c>
      <c r="E827" s="156" t="s">
        <v>605</v>
      </c>
      <c r="F827" s="76">
        <v>2</v>
      </c>
      <c r="G827" s="76">
        <v>2</v>
      </c>
      <c r="H827" s="48">
        <f>I827+J827</f>
        <v>467.8</v>
      </c>
      <c r="I827" s="48">
        <v>0</v>
      </c>
      <c r="J827" s="48">
        <v>467.8</v>
      </c>
      <c r="K827" s="37">
        <f t="shared" si="253"/>
        <v>1663040</v>
      </c>
      <c r="L827" s="45">
        <v>0</v>
      </c>
      <c r="M827" s="45">
        <v>0</v>
      </c>
      <c r="N827" s="45">
        <v>0</v>
      </c>
      <c r="O827" s="48">
        <v>1663040</v>
      </c>
      <c r="P827" s="45">
        <f t="shared" si="254"/>
        <v>3555.0235143223599</v>
      </c>
      <c r="Q827" s="51">
        <v>9673</v>
      </c>
      <c r="R827" s="73" t="s">
        <v>95</v>
      </c>
      <c r="S827" s="58"/>
    </row>
    <row r="828" spans="1:207" s="16" customFormat="1" ht="25.15" customHeight="1" x14ac:dyDescent="0.25">
      <c r="A828" s="73" t="s">
        <v>1845</v>
      </c>
      <c r="B828" s="46" t="s">
        <v>812</v>
      </c>
      <c r="C828" s="156">
        <v>1960</v>
      </c>
      <c r="D828" s="156" t="s">
        <v>239</v>
      </c>
      <c r="E828" s="156" t="s">
        <v>605</v>
      </c>
      <c r="F828" s="76">
        <v>2</v>
      </c>
      <c r="G828" s="76">
        <v>2</v>
      </c>
      <c r="H828" s="48">
        <v>284.3</v>
      </c>
      <c r="I828" s="48">
        <v>0</v>
      </c>
      <c r="J828" s="48">
        <v>195.5</v>
      </c>
      <c r="K828" s="37">
        <f t="shared" si="253"/>
        <v>2666400</v>
      </c>
      <c r="L828" s="45">
        <v>0</v>
      </c>
      <c r="M828" s="45">
        <v>0</v>
      </c>
      <c r="N828" s="45">
        <v>0</v>
      </c>
      <c r="O828" s="48">
        <v>2666400</v>
      </c>
      <c r="P828" s="45">
        <f t="shared" si="254"/>
        <v>9378.8251846640869</v>
      </c>
      <c r="Q828" s="51">
        <v>9673</v>
      </c>
      <c r="R828" s="73" t="s">
        <v>95</v>
      </c>
      <c r="S828" s="67"/>
      <c r="T828" s="17"/>
    </row>
    <row r="829" spans="1:207" s="16" customFormat="1" ht="25.15" customHeight="1" x14ac:dyDescent="0.25">
      <c r="A829" s="73" t="s">
        <v>1846</v>
      </c>
      <c r="B829" s="118" t="s">
        <v>606</v>
      </c>
      <c r="C829" s="60">
        <v>1964</v>
      </c>
      <c r="D829" s="156" t="s">
        <v>239</v>
      </c>
      <c r="E829" s="60" t="s">
        <v>20</v>
      </c>
      <c r="F829" s="76">
        <v>4</v>
      </c>
      <c r="G829" s="76">
        <v>2</v>
      </c>
      <c r="H829" s="48">
        <f>I829+J829</f>
        <v>1330.5</v>
      </c>
      <c r="I829" s="48">
        <v>0</v>
      </c>
      <c r="J829" s="48">
        <v>1330.5</v>
      </c>
      <c r="K829" s="37">
        <f t="shared" si="253"/>
        <v>3260400</v>
      </c>
      <c r="L829" s="45">
        <v>0</v>
      </c>
      <c r="M829" s="45">
        <v>0</v>
      </c>
      <c r="N829" s="45">
        <v>0</v>
      </c>
      <c r="O829" s="48">
        <v>3260400</v>
      </c>
      <c r="P829" s="45">
        <f t="shared" si="254"/>
        <v>2450.5073280721535</v>
      </c>
      <c r="Q829" s="51">
        <v>9673</v>
      </c>
      <c r="R829" s="73" t="s">
        <v>96</v>
      </c>
      <c r="S829" s="58"/>
    </row>
    <row r="830" spans="1:207" s="16" customFormat="1" ht="25.15" customHeight="1" x14ac:dyDescent="0.25">
      <c r="A830" s="73" t="s">
        <v>1847</v>
      </c>
      <c r="B830" s="46" t="s">
        <v>607</v>
      </c>
      <c r="C830" s="60">
        <v>1967</v>
      </c>
      <c r="D830" s="156" t="s">
        <v>239</v>
      </c>
      <c r="E830" s="60" t="s">
        <v>20</v>
      </c>
      <c r="F830" s="76">
        <v>5</v>
      </c>
      <c r="G830" s="76">
        <v>2</v>
      </c>
      <c r="H830" s="48">
        <v>2341.6999999999998</v>
      </c>
      <c r="I830" s="48">
        <v>90.5</v>
      </c>
      <c r="J830" s="48">
        <v>1716.8</v>
      </c>
      <c r="K830" s="37">
        <f t="shared" si="253"/>
        <v>2171600</v>
      </c>
      <c r="L830" s="45">
        <v>0</v>
      </c>
      <c r="M830" s="45">
        <v>0</v>
      </c>
      <c r="N830" s="45">
        <v>0</v>
      </c>
      <c r="O830" s="48">
        <v>2171600</v>
      </c>
      <c r="P830" s="45">
        <f t="shared" si="254"/>
        <v>927.3604646197208</v>
      </c>
      <c r="Q830" s="51">
        <v>9673</v>
      </c>
      <c r="R830" s="73" t="s">
        <v>97</v>
      </c>
      <c r="S830" s="58"/>
      <c r="V830" s="15"/>
      <c r="W830" s="15"/>
      <c r="X830" s="15"/>
      <c r="Y830" s="15"/>
      <c r="Z830" s="15"/>
      <c r="AA830" s="15"/>
      <c r="AB830" s="15"/>
      <c r="AC830" s="15"/>
      <c r="AD830" s="15"/>
      <c r="AE830" s="15"/>
      <c r="AF830" s="15"/>
      <c r="AG830" s="15"/>
      <c r="AH830" s="15"/>
      <c r="AI830" s="15"/>
      <c r="AJ830" s="15"/>
      <c r="AK830" s="15"/>
      <c r="AL830" s="15"/>
      <c r="AM830" s="15"/>
      <c r="AN830" s="15"/>
      <c r="AO830" s="15"/>
      <c r="AP830" s="15"/>
      <c r="AQ830" s="15"/>
      <c r="AR830" s="15"/>
      <c r="AS830" s="15"/>
      <c r="AT830" s="15"/>
      <c r="AU830" s="15"/>
      <c r="AV830" s="15"/>
      <c r="AW830" s="15"/>
      <c r="AX830" s="15"/>
      <c r="AY830" s="15"/>
      <c r="AZ830" s="15"/>
      <c r="BA830" s="15"/>
      <c r="BB830" s="15"/>
      <c r="BC830" s="15"/>
      <c r="BD830" s="15"/>
      <c r="BE830" s="15"/>
      <c r="BF830" s="15"/>
      <c r="BG830" s="15"/>
      <c r="BH830" s="15"/>
      <c r="BI830" s="15"/>
      <c r="BJ830" s="15"/>
      <c r="BK830" s="15"/>
      <c r="BL830" s="15"/>
      <c r="BM830" s="15"/>
      <c r="BN830" s="15"/>
      <c r="BO830" s="15"/>
      <c r="BP830" s="15"/>
      <c r="BQ830" s="15"/>
      <c r="BR830" s="15"/>
      <c r="BS830" s="15"/>
      <c r="BT830" s="15"/>
      <c r="BU830" s="15"/>
      <c r="BV830" s="15"/>
      <c r="BW830" s="15"/>
      <c r="BX830" s="15"/>
      <c r="BY830" s="15"/>
      <c r="BZ830" s="15"/>
      <c r="CA830" s="15"/>
      <c r="CB830" s="15"/>
      <c r="CC830" s="15"/>
      <c r="CD830" s="15"/>
      <c r="CE830" s="15"/>
      <c r="CF830" s="15"/>
      <c r="CG830" s="15"/>
      <c r="CH830" s="15"/>
      <c r="CI830" s="15"/>
      <c r="CJ830" s="15"/>
      <c r="CK830" s="15"/>
      <c r="CL830" s="15"/>
      <c r="CM830" s="15"/>
      <c r="CN830" s="15"/>
      <c r="CO830" s="15"/>
      <c r="CP830" s="15"/>
      <c r="CQ830" s="15"/>
      <c r="CR830" s="15"/>
      <c r="CS830" s="15"/>
      <c r="CT830" s="15"/>
      <c r="CU830" s="15"/>
      <c r="CV830" s="15"/>
      <c r="CW830" s="15"/>
      <c r="CX830" s="15"/>
      <c r="CY830" s="15"/>
      <c r="CZ830" s="15"/>
      <c r="DA830" s="15"/>
      <c r="DB830" s="15"/>
      <c r="DC830" s="15"/>
      <c r="DD830" s="15"/>
      <c r="DE830" s="15"/>
      <c r="DF830" s="15"/>
      <c r="DG830" s="15"/>
      <c r="DH830" s="15"/>
      <c r="DI830" s="15"/>
      <c r="DJ830" s="15"/>
      <c r="DK830" s="15"/>
      <c r="DL830" s="15"/>
      <c r="DM830" s="15"/>
      <c r="DN830" s="15"/>
      <c r="DO830" s="15"/>
      <c r="DP830" s="15"/>
      <c r="DQ830" s="15"/>
      <c r="DR830" s="15"/>
      <c r="DS830" s="15"/>
      <c r="DT830" s="15"/>
      <c r="DU830" s="15"/>
      <c r="DV830" s="15"/>
      <c r="DW830" s="15"/>
      <c r="DX830" s="15"/>
      <c r="DY830" s="15"/>
      <c r="DZ830" s="15"/>
      <c r="EA830" s="15"/>
      <c r="EB830" s="15"/>
      <c r="EC830" s="15"/>
      <c r="ED830" s="15"/>
      <c r="EE830" s="15"/>
      <c r="EF830" s="15"/>
      <c r="EG830" s="15"/>
      <c r="EH830" s="15"/>
      <c r="EI830" s="15"/>
      <c r="EJ830" s="15"/>
      <c r="EK830" s="15"/>
      <c r="EL830" s="15"/>
      <c r="EM830" s="15"/>
      <c r="EN830" s="15"/>
      <c r="EO830" s="15"/>
      <c r="EP830" s="15"/>
      <c r="EQ830" s="15"/>
      <c r="ER830" s="15"/>
      <c r="ES830" s="15"/>
      <c r="ET830" s="15"/>
      <c r="EU830" s="15"/>
      <c r="EV830" s="15"/>
      <c r="EW830" s="15"/>
      <c r="EX830" s="15"/>
      <c r="EY830" s="15"/>
      <c r="EZ830" s="15"/>
      <c r="FA830" s="15"/>
      <c r="FB830" s="15"/>
      <c r="FC830" s="15"/>
      <c r="FD830" s="15"/>
      <c r="FE830" s="15"/>
      <c r="FF830" s="15"/>
      <c r="FG830" s="15"/>
      <c r="FH830" s="15"/>
      <c r="FI830" s="15"/>
      <c r="FJ830" s="15"/>
      <c r="FK830" s="15"/>
      <c r="FL830" s="15"/>
      <c r="FM830" s="15"/>
      <c r="FN830" s="15"/>
      <c r="FO830" s="15"/>
      <c r="FP830" s="15"/>
      <c r="FQ830" s="15"/>
      <c r="FR830" s="15"/>
      <c r="FS830" s="15"/>
      <c r="FT830" s="15"/>
      <c r="FU830" s="15"/>
      <c r="FV830" s="15"/>
      <c r="FW830" s="15"/>
      <c r="FX830" s="15"/>
      <c r="FY830" s="15"/>
      <c r="FZ830" s="15"/>
      <c r="GA830" s="15"/>
      <c r="GB830" s="15"/>
      <c r="GC830" s="15"/>
      <c r="GD830" s="15"/>
      <c r="GE830" s="15"/>
      <c r="GF830" s="15"/>
      <c r="GG830" s="15"/>
      <c r="GH830" s="15"/>
      <c r="GI830" s="15"/>
      <c r="GJ830" s="15"/>
      <c r="GK830" s="15"/>
      <c r="GL830" s="15"/>
      <c r="GM830" s="15"/>
      <c r="GN830" s="15"/>
      <c r="GO830" s="15"/>
      <c r="GP830" s="15"/>
      <c r="GQ830" s="15"/>
      <c r="GR830" s="15"/>
      <c r="GS830" s="15"/>
      <c r="GT830" s="15"/>
      <c r="GU830" s="15"/>
      <c r="GV830" s="15"/>
      <c r="GW830" s="15"/>
      <c r="GX830" s="15"/>
      <c r="GY830" s="15"/>
    </row>
    <row r="831" spans="1:207" s="16" customFormat="1" ht="25.15" customHeight="1" x14ac:dyDescent="0.25">
      <c r="A831" s="73" t="s">
        <v>1848</v>
      </c>
      <c r="B831" s="46" t="s">
        <v>608</v>
      </c>
      <c r="C831" s="60">
        <v>1962</v>
      </c>
      <c r="D831" s="156" t="s">
        <v>239</v>
      </c>
      <c r="E831" s="60" t="s">
        <v>20</v>
      </c>
      <c r="F831" s="76">
        <v>4</v>
      </c>
      <c r="G831" s="76">
        <v>3</v>
      </c>
      <c r="H831" s="48">
        <f>I831+J831</f>
        <v>2207.7600000000002</v>
      </c>
      <c r="I831" s="48">
        <v>356.3</v>
      </c>
      <c r="J831" s="48">
        <v>1851.46</v>
      </c>
      <c r="K831" s="37">
        <f t="shared" si="253"/>
        <v>5266800</v>
      </c>
      <c r="L831" s="45">
        <v>0</v>
      </c>
      <c r="M831" s="45">
        <v>0</v>
      </c>
      <c r="N831" s="45">
        <v>0</v>
      </c>
      <c r="O831" s="48">
        <v>5266800</v>
      </c>
      <c r="P831" s="45">
        <f t="shared" si="254"/>
        <v>2385.5853897162733</v>
      </c>
      <c r="Q831" s="51">
        <v>9673</v>
      </c>
      <c r="R831" s="73" t="s">
        <v>95</v>
      </c>
      <c r="S831" s="67"/>
      <c r="T831" s="17"/>
    </row>
    <row r="832" spans="1:207" s="15" customFormat="1" ht="25.15" customHeight="1" x14ac:dyDescent="0.25">
      <c r="A832" s="73" t="s">
        <v>1849</v>
      </c>
      <c r="B832" s="46" t="s">
        <v>609</v>
      </c>
      <c r="C832" s="156">
        <v>1967</v>
      </c>
      <c r="D832" s="156" t="s">
        <v>239</v>
      </c>
      <c r="E832" s="60" t="s">
        <v>20</v>
      </c>
      <c r="F832" s="76">
        <v>5</v>
      </c>
      <c r="G832" s="76">
        <v>4</v>
      </c>
      <c r="H832" s="48">
        <v>2669.36</v>
      </c>
      <c r="I832" s="48">
        <v>893.75</v>
      </c>
      <c r="J832" s="48">
        <v>1775.61</v>
      </c>
      <c r="K832" s="37">
        <f t="shared" si="253"/>
        <v>6336000</v>
      </c>
      <c r="L832" s="45">
        <v>0</v>
      </c>
      <c r="M832" s="45">
        <v>0</v>
      </c>
      <c r="N832" s="45">
        <v>0</v>
      </c>
      <c r="O832" s="48">
        <v>6336000</v>
      </c>
      <c r="P832" s="45">
        <f t="shared" si="254"/>
        <v>2373.6026613120748</v>
      </c>
      <c r="Q832" s="51">
        <v>9673</v>
      </c>
      <c r="R832" s="73" t="s">
        <v>97</v>
      </c>
      <c r="S832" s="58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DC832" s="16"/>
      <c r="DD832" s="16"/>
      <c r="DE832" s="16"/>
      <c r="DF832" s="16"/>
      <c r="DG832" s="16"/>
      <c r="DH832" s="16"/>
      <c r="DI832" s="16"/>
      <c r="DJ832" s="16"/>
      <c r="DK832" s="16"/>
      <c r="DL832" s="16"/>
      <c r="DM832" s="16"/>
      <c r="DN832" s="16"/>
      <c r="DO832" s="16"/>
      <c r="DP832" s="16"/>
      <c r="DQ832" s="16"/>
      <c r="DR832" s="16"/>
      <c r="DS832" s="16"/>
      <c r="DT832" s="16"/>
      <c r="DU832" s="16"/>
      <c r="DV832" s="16"/>
      <c r="DW832" s="16"/>
      <c r="DX832" s="16"/>
      <c r="DY832" s="16"/>
      <c r="DZ832" s="16"/>
      <c r="EA832" s="16"/>
      <c r="EB832" s="16"/>
      <c r="EC832" s="16"/>
      <c r="ED832" s="16"/>
      <c r="EE832" s="16"/>
      <c r="EF832" s="16"/>
      <c r="EG832" s="16"/>
      <c r="EH832" s="16"/>
      <c r="EI832" s="16"/>
      <c r="EJ832" s="16"/>
      <c r="EK832" s="16"/>
      <c r="EL832" s="16"/>
      <c r="EM832" s="16"/>
      <c r="EN832" s="16"/>
      <c r="EO832" s="16"/>
      <c r="EP832" s="16"/>
      <c r="EQ832" s="16"/>
      <c r="ER832" s="16"/>
      <c r="ES832" s="16"/>
      <c r="ET832" s="16"/>
      <c r="EU832" s="16"/>
      <c r="EV832" s="16"/>
      <c r="EW832" s="16"/>
      <c r="EX832" s="16"/>
      <c r="EY832" s="16"/>
      <c r="EZ832" s="16"/>
      <c r="FA832" s="16"/>
      <c r="FB832" s="16"/>
      <c r="FC832" s="16"/>
      <c r="FD832" s="16"/>
      <c r="FE832" s="16"/>
      <c r="FF832" s="16"/>
      <c r="FG832" s="16"/>
      <c r="FH832" s="16"/>
      <c r="FI832" s="16"/>
      <c r="FJ832" s="16"/>
      <c r="FK832" s="16"/>
      <c r="FL832" s="16"/>
      <c r="FM832" s="16"/>
      <c r="FN832" s="16"/>
      <c r="FO832" s="16"/>
      <c r="FP832" s="16"/>
      <c r="FQ832" s="16"/>
      <c r="FR832" s="16"/>
      <c r="FS832" s="16"/>
      <c r="FT832" s="16"/>
      <c r="FU832" s="16"/>
      <c r="FV832" s="16"/>
      <c r="FW832" s="16"/>
      <c r="FX832" s="16"/>
      <c r="FY832" s="16"/>
      <c r="FZ832" s="16"/>
      <c r="GA832" s="16"/>
      <c r="GB832" s="16"/>
      <c r="GC832" s="16"/>
      <c r="GD832" s="16"/>
      <c r="GE832" s="16"/>
      <c r="GF832" s="16"/>
      <c r="GG832" s="16"/>
      <c r="GH832" s="16"/>
      <c r="GI832" s="16"/>
      <c r="GJ832" s="16"/>
      <c r="GK832" s="16"/>
      <c r="GL832" s="16"/>
      <c r="GM832" s="16"/>
      <c r="GN832" s="16"/>
      <c r="GO832" s="16"/>
      <c r="GP832" s="16"/>
      <c r="GQ832" s="16"/>
      <c r="GR832" s="16"/>
      <c r="GS832" s="16"/>
      <c r="GT832" s="16"/>
      <c r="GU832" s="16"/>
      <c r="GV832" s="16"/>
      <c r="GW832" s="16"/>
      <c r="GX832" s="16"/>
      <c r="GY832" s="16"/>
    </row>
    <row r="833" spans="1:207" s="16" customFormat="1" ht="25.15" customHeight="1" x14ac:dyDescent="0.25">
      <c r="A833" s="73" t="s">
        <v>1850</v>
      </c>
      <c r="B833" s="46" t="s">
        <v>610</v>
      </c>
      <c r="C833" s="156">
        <v>1967</v>
      </c>
      <c r="D833" s="156" t="s">
        <v>239</v>
      </c>
      <c r="E833" s="60" t="s">
        <v>20</v>
      </c>
      <c r="F833" s="76">
        <v>5</v>
      </c>
      <c r="G833" s="76">
        <v>4</v>
      </c>
      <c r="H833" s="48">
        <v>3051.1</v>
      </c>
      <c r="I833" s="48">
        <v>0</v>
      </c>
      <c r="J833" s="48">
        <v>2662.1</v>
      </c>
      <c r="K833" s="37">
        <f t="shared" si="253"/>
        <v>5545320</v>
      </c>
      <c r="L833" s="45">
        <v>0</v>
      </c>
      <c r="M833" s="45">
        <v>0</v>
      </c>
      <c r="N833" s="45">
        <v>0</v>
      </c>
      <c r="O833" s="48">
        <v>5545320</v>
      </c>
      <c r="P833" s="45">
        <f t="shared" si="254"/>
        <v>1817.4822195273837</v>
      </c>
      <c r="Q833" s="51">
        <v>9673</v>
      </c>
      <c r="R833" s="73" t="s">
        <v>97</v>
      </c>
      <c r="S833" s="67"/>
      <c r="T833" s="17"/>
    </row>
    <row r="834" spans="1:207" s="16" customFormat="1" ht="25.15" customHeight="1" x14ac:dyDescent="0.25">
      <c r="A834" s="73" t="s">
        <v>1851</v>
      </c>
      <c r="B834" s="46" t="s">
        <v>2195</v>
      </c>
      <c r="C834" s="76">
        <v>1959</v>
      </c>
      <c r="D834" s="156" t="s">
        <v>239</v>
      </c>
      <c r="E834" s="156" t="s">
        <v>20</v>
      </c>
      <c r="F834" s="75">
        <v>4</v>
      </c>
      <c r="G834" s="75">
        <v>2</v>
      </c>
      <c r="H834" s="51">
        <v>1290.8</v>
      </c>
      <c r="I834" s="51">
        <v>36.6</v>
      </c>
      <c r="J834" s="51">
        <v>995.9</v>
      </c>
      <c r="K834" s="37">
        <f t="shared" si="253"/>
        <v>903560</v>
      </c>
      <c r="L834" s="48">
        <v>0</v>
      </c>
      <c r="M834" s="48">
        <v>0</v>
      </c>
      <c r="N834" s="48">
        <v>0</v>
      </c>
      <c r="O834" s="45">
        <v>903560</v>
      </c>
      <c r="P834" s="51">
        <f t="shared" si="254"/>
        <v>700</v>
      </c>
      <c r="Q834" s="37">
        <v>9673</v>
      </c>
      <c r="R834" s="74" t="s">
        <v>95</v>
      </c>
      <c r="S834" s="138"/>
      <c r="T834" s="137"/>
      <c r="U834" s="137"/>
      <c r="V834" s="137"/>
      <c r="W834" s="137"/>
      <c r="X834" s="137"/>
      <c r="Y834" s="137"/>
      <c r="Z834" s="137"/>
      <c r="AA834" s="137"/>
      <c r="AB834" s="137"/>
      <c r="AC834" s="137"/>
      <c r="AD834" s="137"/>
      <c r="AE834" s="137"/>
      <c r="AF834" s="137"/>
      <c r="AG834" s="137"/>
      <c r="AH834" s="137"/>
      <c r="AI834" s="137"/>
      <c r="AJ834" s="137"/>
      <c r="AK834" s="137"/>
      <c r="AL834" s="137"/>
      <c r="AM834" s="137"/>
      <c r="AN834" s="137"/>
      <c r="AO834" s="137"/>
      <c r="AP834" s="137"/>
      <c r="AQ834" s="137"/>
      <c r="AR834" s="137"/>
      <c r="AS834" s="137"/>
      <c r="AT834" s="137"/>
      <c r="AU834" s="137"/>
      <c r="AV834" s="137"/>
      <c r="AW834" s="137"/>
      <c r="AX834" s="137"/>
      <c r="AY834" s="137"/>
      <c r="AZ834" s="137"/>
      <c r="BA834" s="137"/>
      <c r="BB834" s="137"/>
      <c r="BC834" s="137"/>
      <c r="BD834" s="137"/>
      <c r="BE834" s="137"/>
      <c r="BF834" s="137"/>
      <c r="BG834" s="137"/>
      <c r="BH834" s="137"/>
      <c r="BI834" s="137"/>
      <c r="BJ834" s="137"/>
      <c r="BK834" s="137"/>
      <c r="BL834" s="137"/>
      <c r="BM834" s="137"/>
      <c r="BN834" s="137"/>
      <c r="BO834" s="137"/>
      <c r="BP834" s="137"/>
      <c r="BQ834" s="137"/>
      <c r="BR834" s="137"/>
      <c r="BS834" s="137"/>
      <c r="BT834" s="137"/>
      <c r="BU834" s="137"/>
      <c r="BV834" s="137"/>
      <c r="BW834" s="137"/>
      <c r="BX834" s="137"/>
      <c r="BY834" s="137"/>
      <c r="BZ834" s="137"/>
      <c r="CA834" s="137"/>
      <c r="CB834" s="137"/>
      <c r="CC834" s="137"/>
      <c r="CD834" s="137"/>
      <c r="CE834" s="137"/>
      <c r="CF834" s="137"/>
      <c r="CG834" s="137"/>
      <c r="CH834" s="137"/>
      <c r="CI834" s="137"/>
      <c r="CJ834" s="137"/>
      <c r="CK834" s="137"/>
      <c r="CL834" s="137"/>
      <c r="CM834" s="137"/>
      <c r="CN834" s="137"/>
      <c r="CO834" s="137"/>
      <c r="CP834" s="137"/>
      <c r="CQ834" s="137"/>
      <c r="CR834" s="137"/>
      <c r="CS834" s="137"/>
      <c r="CT834" s="137"/>
      <c r="CU834" s="137"/>
      <c r="CV834" s="137"/>
      <c r="CW834" s="137"/>
      <c r="CX834" s="137"/>
      <c r="CY834" s="137"/>
      <c r="CZ834" s="137"/>
      <c r="DA834" s="137"/>
      <c r="DB834" s="137"/>
      <c r="DC834" s="137"/>
      <c r="DD834" s="137"/>
      <c r="DE834" s="137"/>
      <c r="DF834" s="137"/>
      <c r="DG834" s="137"/>
      <c r="DH834" s="137"/>
      <c r="DI834" s="137"/>
      <c r="DJ834" s="137"/>
      <c r="DK834" s="137"/>
      <c r="DL834" s="137"/>
      <c r="DM834" s="137"/>
      <c r="DN834" s="137"/>
      <c r="DO834" s="137"/>
      <c r="DP834" s="137"/>
      <c r="DQ834" s="137"/>
      <c r="DR834" s="137"/>
      <c r="DS834" s="137"/>
      <c r="DT834" s="137"/>
      <c r="DU834" s="137"/>
      <c r="DV834" s="137"/>
      <c r="DW834" s="137"/>
      <c r="DX834" s="137"/>
      <c r="DY834" s="137"/>
      <c r="DZ834" s="137"/>
      <c r="EA834" s="137"/>
      <c r="EB834" s="137"/>
      <c r="EC834" s="137"/>
      <c r="ED834" s="137"/>
      <c r="EE834" s="137"/>
      <c r="EF834" s="137"/>
      <c r="EG834" s="137"/>
      <c r="EH834" s="137"/>
      <c r="EI834" s="137"/>
      <c r="EJ834" s="137"/>
      <c r="EK834" s="137"/>
      <c r="EL834" s="137"/>
      <c r="EM834" s="137"/>
      <c r="EN834" s="137"/>
      <c r="EO834" s="137"/>
      <c r="EP834" s="137"/>
      <c r="EQ834" s="137"/>
      <c r="ER834" s="137"/>
      <c r="ES834" s="137"/>
      <c r="ET834" s="137"/>
      <c r="EU834" s="137"/>
      <c r="EV834" s="137"/>
      <c r="EW834" s="137"/>
      <c r="EX834" s="137"/>
      <c r="EY834" s="137"/>
      <c r="EZ834" s="137"/>
      <c r="FA834" s="137"/>
      <c r="FB834" s="137"/>
      <c r="FC834" s="137"/>
      <c r="FD834" s="137"/>
      <c r="FE834" s="137"/>
      <c r="FF834" s="137"/>
      <c r="FG834" s="137"/>
      <c r="FH834" s="137"/>
      <c r="FI834" s="137"/>
      <c r="FJ834" s="137"/>
      <c r="FK834" s="137"/>
      <c r="FL834" s="137"/>
      <c r="FM834" s="137"/>
      <c r="FN834" s="137"/>
      <c r="FO834" s="137"/>
      <c r="FP834" s="137"/>
      <c r="FQ834" s="137"/>
      <c r="FR834" s="137"/>
      <c r="FS834" s="137"/>
      <c r="FT834" s="137"/>
      <c r="FU834" s="137"/>
      <c r="FV834" s="137"/>
      <c r="FW834" s="137"/>
      <c r="FX834" s="137"/>
      <c r="FY834" s="137"/>
      <c r="FZ834" s="137"/>
      <c r="GA834" s="137"/>
      <c r="GB834" s="137"/>
      <c r="GC834" s="137"/>
      <c r="GD834" s="137"/>
      <c r="GE834" s="137"/>
      <c r="GF834" s="137"/>
      <c r="GG834" s="137"/>
      <c r="GH834" s="137"/>
      <c r="GI834" s="137"/>
      <c r="GJ834" s="137"/>
      <c r="GK834" s="137"/>
      <c r="GL834" s="137"/>
      <c r="GM834" s="137"/>
      <c r="GN834" s="137"/>
      <c r="GO834" s="137"/>
      <c r="GP834" s="137"/>
      <c r="GQ834" s="137"/>
      <c r="GR834" s="137"/>
      <c r="GS834" s="137"/>
      <c r="GT834" s="137"/>
      <c r="GU834" s="137"/>
      <c r="GV834" s="137"/>
      <c r="GW834" s="137"/>
      <c r="GX834" s="137"/>
      <c r="GY834" s="137"/>
    </row>
    <row r="835" spans="1:207" s="16" customFormat="1" ht="25.15" customHeight="1" x14ac:dyDescent="0.25">
      <c r="A835" s="73" t="s">
        <v>1852</v>
      </c>
      <c r="B835" s="46" t="s">
        <v>611</v>
      </c>
      <c r="C835" s="60">
        <v>1950</v>
      </c>
      <c r="D835" s="156" t="s">
        <v>239</v>
      </c>
      <c r="E835" s="60" t="s">
        <v>20</v>
      </c>
      <c r="F835" s="76">
        <v>2</v>
      </c>
      <c r="G835" s="76">
        <v>1</v>
      </c>
      <c r="H835" s="48">
        <f>I835+J835</f>
        <v>451.7</v>
      </c>
      <c r="I835" s="48">
        <v>0</v>
      </c>
      <c r="J835" s="48">
        <v>451.7</v>
      </c>
      <c r="K835" s="37">
        <f t="shared" si="253"/>
        <v>1355100</v>
      </c>
      <c r="L835" s="45">
        <v>0</v>
      </c>
      <c r="M835" s="45">
        <v>0</v>
      </c>
      <c r="N835" s="45">
        <v>0</v>
      </c>
      <c r="O835" s="48">
        <v>1355100</v>
      </c>
      <c r="P835" s="45">
        <f t="shared" si="254"/>
        <v>3000</v>
      </c>
      <c r="Q835" s="51">
        <v>9673</v>
      </c>
      <c r="R835" s="73" t="s">
        <v>95</v>
      </c>
      <c r="S835" s="58"/>
    </row>
    <row r="836" spans="1:207" s="16" customFormat="1" ht="25.15" customHeight="1" x14ac:dyDescent="0.25">
      <c r="A836" s="73" t="s">
        <v>1853</v>
      </c>
      <c r="B836" s="46" t="s">
        <v>612</v>
      </c>
      <c r="C836" s="63">
        <v>1959</v>
      </c>
      <c r="D836" s="156" t="s">
        <v>239</v>
      </c>
      <c r="E836" s="60" t="s">
        <v>20</v>
      </c>
      <c r="F836" s="76">
        <v>5</v>
      </c>
      <c r="G836" s="76">
        <v>2</v>
      </c>
      <c r="H836" s="48">
        <f>I836+J836</f>
        <v>1586.75</v>
      </c>
      <c r="I836" s="48">
        <v>228.9</v>
      </c>
      <c r="J836" s="48">
        <v>1357.85</v>
      </c>
      <c r="K836" s="37">
        <f t="shared" si="253"/>
        <v>4760250</v>
      </c>
      <c r="L836" s="45">
        <v>0</v>
      </c>
      <c r="M836" s="45">
        <v>0</v>
      </c>
      <c r="N836" s="45">
        <v>0</v>
      </c>
      <c r="O836" s="48">
        <v>4760250</v>
      </c>
      <c r="P836" s="45">
        <f t="shared" si="254"/>
        <v>3000</v>
      </c>
      <c r="Q836" s="51">
        <v>9673</v>
      </c>
      <c r="R836" s="73" t="s">
        <v>95</v>
      </c>
      <c r="S836" s="58"/>
      <c r="V836" s="15"/>
      <c r="W836" s="15"/>
      <c r="X836" s="15"/>
      <c r="Y836" s="15"/>
      <c r="Z836" s="15"/>
      <c r="AA836" s="15"/>
      <c r="AB836" s="15"/>
      <c r="AC836" s="15"/>
      <c r="AD836" s="15"/>
      <c r="AE836" s="15"/>
      <c r="AF836" s="15"/>
      <c r="AG836" s="15"/>
      <c r="AH836" s="15"/>
      <c r="AI836" s="15"/>
      <c r="AJ836" s="15"/>
      <c r="AK836" s="15"/>
      <c r="AL836" s="15"/>
      <c r="AM836" s="15"/>
      <c r="AN836" s="15"/>
      <c r="AO836" s="15"/>
      <c r="AP836" s="15"/>
      <c r="AQ836" s="15"/>
      <c r="AR836" s="15"/>
      <c r="AS836" s="15"/>
      <c r="AT836" s="15"/>
      <c r="AU836" s="15"/>
      <c r="AV836" s="15"/>
      <c r="AW836" s="15"/>
      <c r="AX836" s="15"/>
      <c r="AY836" s="15"/>
      <c r="AZ836" s="15"/>
      <c r="BA836" s="15"/>
      <c r="BB836" s="15"/>
      <c r="BC836" s="15"/>
      <c r="BD836" s="15"/>
      <c r="BE836" s="15"/>
      <c r="BF836" s="15"/>
      <c r="BG836" s="15"/>
      <c r="BH836" s="15"/>
      <c r="BI836" s="15"/>
      <c r="BJ836" s="15"/>
      <c r="BK836" s="15"/>
      <c r="BL836" s="15"/>
      <c r="BM836" s="15"/>
      <c r="BN836" s="15"/>
      <c r="BO836" s="15"/>
      <c r="BP836" s="15"/>
      <c r="BQ836" s="15"/>
      <c r="BR836" s="15"/>
      <c r="BS836" s="15"/>
      <c r="BT836" s="15"/>
      <c r="BU836" s="15"/>
      <c r="BV836" s="15"/>
      <c r="BW836" s="15"/>
      <c r="BX836" s="15"/>
      <c r="BY836" s="15"/>
      <c r="BZ836" s="15"/>
      <c r="CA836" s="15"/>
      <c r="CB836" s="15"/>
      <c r="CC836" s="15"/>
      <c r="CD836" s="15"/>
      <c r="CE836" s="15"/>
      <c r="CF836" s="15"/>
      <c r="CG836" s="15"/>
      <c r="CH836" s="15"/>
      <c r="CI836" s="15"/>
      <c r="CJ836" s="15"/>
      <c r="CK836" s="15"/>
      <c r="CL836" s="15"/>
      <c r="CM836" s="15"/>
      <c r="CN836" s="15"/>
      <c r="CO836" s="15"/>
      <c r="CP836" s="15"/>
      <c r="CQ836" s="15"/>
      <c r="CR836" s="15"/>
      <c r="CS836" s="15"/>
      <c r="CT836" s="15"/>
      <c r="CU836" s="15"/>
      <c r="CV836" s="15"/>
      <c r="CW836" s="15"/>
      <c r="CX836" s="15"/>
      <c r="CY836" s="15"/>
      <c r="CZ836" s="15"/>
      <c r="DA836" s="15"/>
      <c r="DB836" s="15"/>
      <c r="DC836" s="15"/>
      <c r="DD836" s="15"/>
      <c r="DE836" s="15"/>
      <c r="DF836" s="15"/>
      <c r="DG836" s="15"/>
      <c r="DH836" s="15"/>
      <c r="DI836" s="15"/>
      <c r="DJ836" s="15"/>
      <c r="DK836" s="15"/>
      <c r="DL836" s="15"/>
      <c r="DM836" s="15"/>
      <c r="DN836" s="15"/>
      <c r="DO836" s="15"/>
      <c r="DP836" s="15"/>
      <c r="DQ836" s="15"/>
      <c r="DR836" s="15"/>
      <c r="DS836" s="15"/>
      <c r="DT836" s="15"/>
      <c r="DU836" s="15"/>
      <c r="DV836" s="15"/>
      <c r="DW836" s="15"/>
      <c r="DX836" s="15"/>
      <c r="DY836" s="15"/>
      <c r="DZ836" s="15"/>
      <c r="EA836" s="15"/>
      <c r="EB836" s="15"/>
      <c r="EC836" s="15"/>
      <c r="ED836" s="15"/>
      <c r="EE836" s="15"/>
      <c r="EF836" s="15"/>
      <c r="EG836" s="15"/>
      <c r="EH836" s="15"/>
      <c r="EI836" s="15"/>
      <c r="EJ836" s="15"/>
      <c r="EK836" s="15"/>
      <c r="EL836" s="15"/>
      <c r="EM836" s="15"/>
      <c r="EN836" s="15"/>
      <c r="EO836" s="15"/>
      <c r="EP836" s="15"/>
      <c r="EQ836" s="15"/>
      <c r="ER836" s="15"/>
      <c r="ES836" s="15"/>
      <c r="ET836" s="15"/>
      <c r="EU836" s="15"/>
      <c r="EV836" s="15"/>
      <c r="EW836" s="15"/>
      <c r="EX836" s="15"/>
      <c r="EY836" s="15"/>
      <c r="EZ836" s="15"/>
      <c r="FA836" s="15"/>
      <c r="FB836" s="15"/>
      <c r="FC836" s="15"/>
      <c r="FD836" s="15"/>
      <c r="FE836" s="15"/>
      <c r="FF836" s="15"/>
      <c r="FG836" s="15"/>
      <c r="FH836" s="15"/>
      <c r="FI836" s="15"/>
      <c r="FJ836" s="15"/>
      <c r="FK836" s="15"/>
      <c r="FL836" s="15"/>
      <c r="FM836" s="15"/>
      <c r="FN836" s="15"/>
      <c r="FO836" s="15"/>
      <c r="FP836" s="15"/>
      <c r="FQ836" s="15"/>
      <c r="FR836" s="15"/>
      <c r="FS836" s="15"/>
      <c r="FT836" s="15"/>
      <c r="FU836" s="15"/>
      <c r="FV836" s="15"/>
      <c r="FW836" s="15"/>
      <c r="FX836" s="15"/>
      <c r="FY836" s="15"/>
      <c r="FZ836" s="15"/>
      <c r="GA836" s="15"/>
      <c r="GB836" s="15"/>
      <c r="GC836" s="15"/>
      <c r="GD836" s="15"/>
      <c r="GE836" s="15"/>
      <c r="GF836" s="15"/>
      <c r="GG836" s="15"/>
      <c r="GH836" s="15"/>
      <c r="GI836" s="15"/>
      <c r="GJ836" s="15"/>
      <c r="GK836" s="15"/>
      <c r="GL836" s="15"/>
      <c r="GM836" s="15"/>
      <c r="GN836" s="15"/>
      <c r="GO836" s="15"/>
      <c r="GP836" s="15"/>
      <c r="GQ836" s="15"/>
      <c r="GR836" s="15"/>
      <c r="GS836" s="15"/>
      <c r="GT836" s="15"/>
      <c r="GU836" s="15"/>
      <c r="GV836" s="15"/>
      <c r="GW836" s="15"/>
      <c r="GX836" s="15"/>
      <c r="GY836" s="15"/>
    </row>
    <row r="837" spans="1:207" s="15" customFormat="1" ht="25.15" customHeight="1" x14ac:dyDescent="0.25">
      <c r="A837" s="73" t="s">
        <v>1854</v>
      </c>
      <c r="B837" s="46" t="s">
        <v>613</v>
      </c>
      <c r="C837" s="156">
        <v>1962</v>
      </c>
      <c r="D837" s="156" t="s">
        <v>239</v>
      </c>
      <c r="E837" s="156" t="s">
        <v>20</v>
      </c>
      <c r="F837" s="76">
        <v>5</v>
      </c>
      <c r="G837" s="76">
        <v>2</v>
      </c>
      <c r="H837" s="48">
        <f>I837+J837</f>
        <v>1641.5400000000002</v>
      </c>
      <c r="I837" s="48">
        <v>232.4</v>
      </c>
      <c r="J837" s="48">
        <v>1409.14</v>
      </c>
      <c r="K837" s="37">
        <f t="shared" si="253"/>
        <v>12428985</v>
      </c>
      <c r="L837" s="45">
        <v>0</v>
      </c>
      <c r="M837" s="45">
        <v>0</v>
      </c>
      <c r="N837" s="45">
        <v>0</v>
      </c>
      <c r="O837" s="48">
        <v>12428985</v>
      </c>
      <c r="P837" s="45">
        <f t="shared" si="254"/>
        <v>7571.5395299535794</v>
      </c>
      <c r="Q837" s="51">
        <v>9673</v>
      </c>
      <c r="R837" s="73" t="s">
        <v>95</v>
      </c>
      <c r="S837" s="58"/>
      <c r="T837" s="16"/>
      <c r="U837" s="16"/>
    </row>
    <row r="838" spans="1:207" s="15" customFormat="1" ht="25.15" customHeight="1" x14ac:dyDescent="0.25">
      <c r="A838" s="73" t="s">
        <v>1855</v>
      </c>
      <c r="B838" s="118" t="s">
        <v>614</v>
      </c>
      <c r="C838" s="60">
        <v>1963</v>
      </c>
      <c r="D838" s="156" t="s">
        <v>239</v>
      </c>
      <c r="E838" s="60" t="s">
        <v>20</v>
      </c>
      <c r="F838" s="76">
        <v>4</v>
      </c>
      <c r="G838" s="76">
        <v>2</v>
      </c>
      <c r="H838" s="48">
        <f>I838+J838</f>
        <v>1291.9699999999998</v>
      </c>
      <c r="I838" s="48">
        <v>176.1</v>
      </c>
      <c r="J838" s="48">
        <v>1115.8699999999999</v>
      </c>
      <c r="K838" s="37">
        <f t="shared" si="253"/>
        <v>4271520</v>
      </c>
      <c r="L838" s="45">
        <v>0</v>
      </c>
      <c r="M838" s="45">
        <v>0</v>
      </c>
      <c r="N838" s="45">
        <v>0</v>
      </c>
      <c r="O838" s="48">
        <v>4271520</v>
      </c>
      <c r="P838" s="45">
        <f t="shared" si="254"/>
        <v>3306.2068004675039</v>
      </c>
      <c r="Q838" s="51">
        <v>9673</v>
      </c>
      <c r="R838" s="73" t="s">
        <v>96</v>
      </c>
      <c r="S838" s="58"/>
      <c r="T838" s="16"/>
      <c r="U838" s="17"/>
    </row>
    <row r="839" spans="1:207" s="15" customFormat="1" ht="25.15" customHeight="1" x14ac:dyDescent="0.25">
      <c r="A839" s="73" t="s">
        <v>1856</v>
      </c>
      <c r="B839" s="118" t="s">
        <v>615</v>
      </c>
      <c r="C839" s="60">
        <v>1962</v>
      </c>
      <c r="D839" s="156" t="s">
        <v>239</v>
      </c>
      <c r="E839" s="60" t="s">
        <v>20</v>
      </c>
      <c r="F839" s="76">
        <v>4</v>
      </c>
      <c r="G839" s="76">
        <v>2</v>
      </c>
      <c r="H839" s="48">
        <f>I839+J839</f>
        <v>1242.1600000000001</v>
      </c>
      <c r="I839" s="48">
        <v>0</v>
      </c>
      <c r="J839" s="48">
        <v>1242.1600000000001</v>
      </c>
      <c r="K839" s="37">
        <f t="shared" si="253"/>
        <v>4170540</v>
      </c>
      <c r="L839" s="45">
        <v>0</v>
      </c>
      <c r="M839" s="45">
        <v>0</v>
      </c>
      <c r="N839" s="45">
        <v>0</v>
      </c>
      <c r="O839" s="48">
        <v>4170540</v>
      </c>
      <c r="P839" s="45">
        <f t="shared" si="254"/>
        <v>3357.4901783989176</v>
      </c>
      <c r="Q839" s="51">
        <v>9673</v>
      </c>
      <c r="R839" s="73" t="s">
        <v>95</v>
      </c>
      <c r="S839" s="67"/>
      <c r="T839" s="17"/>
      <c r="U839" s="16"/>
    </row>
    <row r="840" spans="1:207" s="15" customFormat="1" ht="25.15" customHeight="1" x14ac:dyDescent="0.25">
      <c r="A840" s="73" t="s">
        <v>1857</v>
      </c>
      <c r="B840" s="46" t="s">
        <v>616</v>
      </c>
      <c r="C840" s="60">
        <v>1966</v>
      </c>
      <c r="D840" s="156" t="s">
        <v>239</v>
      </c>
      <c r="E840" s="60" t="s">
        <v>20</v>
      </c>
      <c r="F840" s="76">
        <v>2</v>
      </c>
      <c r="G840" s="76">
        <v>2</v>
      </c>
      <c r="H840" s="48">
        <v>734.2</v>
      </c>
      <c r="I840" s="48">
        <v>0</v>
      </c>
      <c r="J840" s="48">
        <v>474.5</v>
      </c>
      <c r="K840" s="37">
        <f t="shared" si="253"/>
        <v>2792375</v>
      </c>
      <c r="L840" s="45">
        <v>0</v>
      </c>
      <c r="M840" s="45">
        <v>0</v>
      </c>
      <c r="N840" s="45">
        <v>0</v>
      </c>
      <c r="O840" s="48">
        <v>2792375</v>
      </c>
      <c r="P840" s="45">
        <f t="shared" si="254"/>
        <v>3803.2892944701712</v>
      </c>
      <c r="Q840" s="51">
        <v>9673</v>
      </c>
      <c r="R840" s="73" t="s">
        <v>97</v>
      </c>
      <c r="S840" s="67"/>
      <c r="T840" s="17"/>
      <c r="U840" s="16"/>
    </row>
    <row r="841" spans="1:207" s="15" customFormat="1" ht="25.15" customHeight="1" x14ac:dyDescent="0.25">
      <c r="A841" s="73" t="s">
        <v>1858</v>
      </c>
      <c r="B841" s="46" t="s">
        <v>617</v>
      </c>
      <c r="C841" s="156">
        <v>1945</v>
      </c>
      <c r="D841" s="156" t="s">
        <v>239</v>
      </c>
      <c r="E841" s="60" t="s">
        <v>20</v>
      </c>
      <c r="F841" s="82">
        <v>2</v>
      </c>
      <c r="G841" s="83">
        <v>1</v>
      </c>
      <c r="H841" s="48">
        <f>I841+J841</f>
        <v>488.7</v>
      </c>
      <c r="I841" s="87">
        <v>215.3</v>
      </c>
      <c r="J841" s="87">
        <v>273.39999999999998</v>
      </c>
      <c r="K841" s="37">
        <f t="shared" si="253"/>
        <v>3343880</v>
      </c>
      <c r="L841" s="45">
        <v>0</v>
      </c>
      <c r="M841" s="45">
        <v>0</v>
      </c>
      <c r="N841" s="45">
        <v>0</v>
      </c>
      <c r="O841" s="48">
        <v>3343880</v>
      </c>
      <c r="P841" s="45">
        <f t="shared" si="254"/>
        <v>6842.3981993042771</v>
      </c>
      <c r="Q841" s="51">
        <v>9673</v>
      </c>
      <c r="R841" s="73" t="s">
        <v>95</v>
      </c>
      <c r="S841" s="58"/>
      <c r="T841" s="16"/>
      <c r="U841" s="16"/>
    </row>
    <row r="842" spans="1:207" s="15" customFormat="1" ht="25.15" customHeight="1" x14ac:dyDescent="0.25">
      <c r="A842" s="73" t="s">
        <v>1859</v>
      </c>
      <c r="B842" s="46" t="s">
        <v>618</v>
      </c>
      <c r="C842" s="156">
        <v>1962</v>
      </c>
      <c r="D842" s="156" t="s">
        <v>239</v>
      </c>
      <c r="E842" s="156" t="s">
        <v>20</v>
      </c>
      <c r="F842" s="76">
        <v>5</v>
      </c>
      <c r="G842" s="76">
        <v>2</v>
      </c>
      <c r="H842" s="87">
        <v>1596.18</v>
      </c>
      <c r="I842" s="48">
        <v>133.4</v>
      </c>
      <c r="J842" s="48">
        <v>576.44000000000005</v>
      </c>
      <c r="K842" s="37">
        <f t="shared" si="253"/>
        <v>10029270</v>
      </c>
      <c r="L842" s="45">
        <v>0</v>
      </c>
      <c r="M842" s="45">
        <v>0</v>
      </c>
      <c r="N842" s="45">
        <v>0</v>
      </c>
      <c r="O842" s="48">
        <v>10029270</v>
      </c>
      <c r="P842" s="45">
        <f t="shared" si="254"/>
        <v>6283.2951170920569</v>
      </c>
      <c r="Q842" s="51">
        <v>9673</v>
      </c>
      <c r="R842" s="73" t="s">
        <v>95</v>
      </c>
      <c r="S842" s="67"/>
      <c r="T842" s="17"/>
      <c r="U842" s="16"/>
    </row>
    <row r="843" spans="1:207" s="15" customFormat="1" ht="25.15" customHeight="1" x14ac:dyDescent="0.25">
      <c r="A843" s="73" t="s">
        <v>1860</v>
      </c>
      <c r="B843" s="46" t="s">
        <v>619</v>
      </c>
      <c r="C843" s="156">
        <v>1966</v>
      </c>
      <c r="D843" s="156" t="s">
        <v>239</v>
      </c>
      <c r="E843" s="60" t="s">
        <v>20</v>
      </c>
      <c r="F843" s="76">
        <v>5</v>
      </c>
      <c r="G843" s="76">
        <v>2</v>
      </c>
      <c r="H843" s="48">
        <f>I843+J843</f>
        <v>1561.97</v>
      </c>
      <c r="I843" s="48">
        <v>157.19999999999999</v>
      </c>
      <c r="J843" s="48">
        <v>1404.77</v>
      </c>
      <c r="K843" s="37">
        <f t="shared" si="253"/>
        <v>1969570</v>
      </c>
      <c r="L843" s="45">
        <v>0</v>
      </c>
      <c r="M843" s="45">
        <v>0</v>
      </c>
      <c r="N843" s="45">
        <v>0</v>
      </c>
      <c r="O843" s="48">
        <v>1969570</v>
      </c>
      <c r="P843" s="45">
        <f t="shared" si="254"/>
        <v>1260.9525150931195</v>
      </c>
      <c r="Q843" s="51">
        <v>9673</v>
      </c>
      <c r="R843" s="73" t="s">
        <v>97</v>
      </c>
      <c r="S843" s="58"/>
      <c r="T843" s="16"/>
      <c r="U843" s="16"/>
    </row>
    <row r="844" spans="1:207" s="15" customFormat="1" ht="25.15" customHeight="1" x14ac:dyDescent="0.25">
      <c r="A844" s="73" t="s">
        <v>1861</v>
      </c>
      <c r="B844" s="46" t="s">
        <v>620</v>
      </c>
      <c r="C844" s="156">
        <v>1962</v>
      </c>
      <c r="D844" s="156" t="s">
        <v>239</v>
      </c>
      <c r="E844" s="156" t="s">
        <v>20</v>
      </c>
      <c r="F844" s="76">
        <v>5</v>
      </c>
      <c r="G844" s="76">
        <v>2</v>
      </c>
      <c r="H844" s="48">
        <v>1669.5</v>
      </c>
      <c r="I844" s="48">
        <v>110</v>
      </c>
      <c r="J844" s="48">
        <v>1559.5</v>
      </c>
      <c r="K844" s="37">
        <f t="shared" si="253"/>
        <v>11771569.5</v>
      </c>
      <c r="L844" s="45">
        <v>0</v>
      </c>
      <c r="M844" s="45">
        <v>0</v>
      </c>
      <c r="N844" s="45">
        <v>0</v>
      </c>
      <c r="O844" s="48">
        <v>11771569.5</v>
      </c>
      <c r="P844" s="45">
        <f t="shared" si="254"/>
        <v>7050.9550763701709</v>
      </c>
      <c r="Q844" s="51">
        <v>9673</v>
      </c>
      <c r="R844" s="73" t="s">
        <v>95</v>
      </c>
      <c r="S844" s="58"/>
      <c r="T844" s="16"/>
      <c r="U844" s="16"/>
    </row>
    <row r="845" spans="1:207" s="15" customFormat="1" ht="25.15" customHeight="1" x14ac:dyDescent="0.25">
      <c r="A845" s="73" t="s">
        <v>1862</v>
      </c>
      <c r="B845" s="46" t="s">
        <v>621</v>
      </c>
      <c r="C845" s="60">
        <v>1966</v>
      </c>
      <c r="D845" s="156" t="s">
        <v>239</v>
      </c>
      <c r="E845" s="60" t="s">
        <v>20</v>
      </c>
      <c r="F845" s="76">
        <v>5</v>
      </c>
      <c r="G845" s="76">
        <v>2</v>
      </c>
      <c r="H845" s="48">
        <f>I845+J845</f>
        <v>1549.36</v>
      </c>
      <c r="I845" s="48">
        <v>32</v>
      </c>
      <c r="J845" s="48">
        <v>1517.36</v>
      </c>
      <c r="K845" s="37">
        <f t="shared" si="253"/>
        <v>1987370</v>
      </c>
      <c r="L845" s="45">
        <v>0</v>
      </c>
      <c r="M845" s="45">
        <v>0</v>
      </c>
      <c r="N845" s="45">
        <v>0</v>
      </c>
      <c r="O845" s="48">
        <v>1987370</v>
      </c>
      <c r="P845" s="45">
        <f t="shared" si="254"/>
        <v>1282.7038260959364</v>
      </c>
      <c r="Q845" s="51">
        <v>9673</v>
      </c>
      <c r="R845" s="73" t="s">
        <v>97</v>
      </c>
      <c r="S845" s="58"/>
      <c r="T845" s="16"/>
      <c r="U845" s="16"/>
    </row>
    <row r="846" spans="1:207" s="15" customFormat="1" ht="25.15" customHeight="1" x14ac:dyDescent="0.25">
      <c r="A846" s="73" t="s">
        <v>1863</v>
      </c>
      <c r="B846" s="46" t="s">
        <v>622</v>
      </c>
      <c r="C846" s="60">
        <v>1966</v>
      </c>
      <c r="D846" s="156" t="s">
        <v>239</v>
      </c>
      <c r="E846" s="60" t="s">
        <v>20</v>
      </c>
      <c r="F846" s="76">
        <v>5</v>
      </c>
      <c r="G846" s="76">
        <v>4</v>
      </c>
      <c r="H846" s="48">
        <f>I846+J846</f>
        <v>3183.83</v>
      </c>
      <c r="I846" s="48">
        <v>0</v>
      </c>
      <c r="J846" s="48">
        <v>3183.83</v>
      </c>
      <c r="K846" s="37">
        <f t="shared" si="253"/>
        <v>3856815</v>
      </c>
      <c r="L846" s="45">
        <v>0</v>
      </c>
      <c r="M846" s="45">
        <v>0</v>
      </c>
      <c r="N846" s="45">
        <v>0</v>
      </c>
      <c r="O846" s="48">
        <v>3856815</v>
      </c>
      <c r="P846" s="45">
        <f t="shared" si="254"/>
        <v>1211.3759214530926</v>
      </c>
      <c r="Q846" s="51">
        <v>9673</v>
      </c>
      <c r="R846" s="73" t="s">
        <v>97</v>
      </c>
      <c r="S846" s="58"/>
      <c r="T846" s="16"/>
      <c r="U846" s="16"/>
    </row>
    <row r="847" spans="1:207" s="15" customFormat="1" ht="25.15" customHeight="1" x14ac:dyDescent="0.25">
      <c r="A847" s="73" t="s">
        <v>1864</v>
      </c>
      <c r="B847" s="46" t="s">
        <v>623</v>
      </c>
      <c r="C847" s="60">
        <v>1967</v>
      </c>
      <c r="D847" s="156" t="s">
        <v>239</v>
      </c>
      <c r="E847" s="60" t="s">
        <v>20</v>
      </c>
      <c r="F847" s="76">
        <v>5</v>
      </c>
      <c r="G847" s="76">
        <v>4</v>
      </c>
      <c r="H847" s="48">
        <f>I847+J847</f>
        <v>3316.06</v>
      </c>
      <c r="I847" s="48">
        <v>61.4</v>
      </c>
      <c r="J847" s="48">
        <v>3254.66</v>
      </c>
      <c r="K847" s="37">
        <f t="shared" si="253"/>
        <v>7837500</v>
      </c>
      <c r="L847" s="45">
        <v>0</v>
      </c>
      <c r="M847" s="45">
        <v>0</v>
      </c>
      <c r="N847" s="45">
        <v>0</v>
      </c>
      <c r="O847" s="48">
        <v>7837500</v>
      </c>
      <c r="P847" s="45">
        <f t="shared" si="254"/>
        <v>2363.4976447953295</v>
      </c>
      <c r="Q847" s="51">
        <v>9673</v>
      </c>
      <c r="R847" s="73" t="s">
        <v>97</v>
      </c>
      <c r="S847" s="58"/>
      <c r="T847" s="16"/>
      <c r="U847" s="16"/>
    </row>
    <row r="848" spans="1:207" s="15" customFormat="1" ht="25.15" customHeight="1" x14ac:dyDescent="0.25">
      <c r="A848" s="73" t="s">
        <v>1865</v>
      </c>
      <c r="B848" s="46" t="s">
        <v>624</v>
      </c>
      <c r="C848" s="156">
        <v>1963</v>
      </c>
      <c r="D848" s="156" t="s">
        <v>239</v>
      </c>
      <c r="E848" s="60" t="s">
        <v>20</v>
      </c>
      <c r="F848" s="76">
        <v>5</v>
      </c>
      <c r="G848" s="76">
        <v>2</v>
      </c>
      <c r="H848" s="87">
        <v>1596.18</v>
      </c>
      <c r="I848" s="48">
        <v>133.4</v>
      </c>
      <c r="J848" s="48">
        <v>576.44000000000005</v>
      </c>
      <c r="K848" s="37">
        <f t="shared" si="253"/>
        <v>10128540</v>
      </c>
      <c r="L848" s="45">
        <v>0</v>
      </c>
      <c r="M848" s="45">
        <v>0</v>
      </c>
      <c r="N848" s="45">
        <v>0</v>
      </c>
      <c r="O848" s="48">
        <v>10128540</v>
      </c>
      <c r="P848" s="45">
        <f t="shared" si="254"/>
        <v>6345.4873510506332</v>
      </c>
      <c r="Q848" s="51">
        <v>9673</v>
      </c>
      <c r="R848" s="73" t="s">
        <v>96</v>
      </c>
      <c r="S848" s="58"/>
      <c r="T848" s="16"/>
      <c r="U848" s="16"/>
    </row>
    <row r="849" spans="1:207" s="15" customFormat="1" ht="25.15" customHeight="1" x14ac:dyDescent="0.25">
      <c r="A849" s="73" t="s">
        <v>1866</v>
      </c>
      <c r="B849" s="46" t="s">
        <v>625</v>
      </c>
      <c r="C849" s="60">
        <v>1966</v>
      </c>
      <c r="D849" s="156" t="s">
        <v>239</v>
      </c>
      <c r="E849" s="60" t="s">
        <v>20</v>
      </c>
      <c r="F849" s="76">
        <v>5</v>
      </c>
      <c r="G849" s="76">
        <v>2</v>
      </c>
      <c r="H849" s="48">
        <f>I849+J849</f>
        <v>1531.51</v>
      </c>
      <c r="I849" s="48">
        <v>147</v>
      </c>
      <c r="J849" s="48">
        <v>1384.51</v>
      </c>
      <c r="K849" s="37">
        <f t="shared" si="253"/>
        <v>2948220</v>
      </c>
      <c r="L849" s="45">
        <v>0</v>
      </c>
      <c r="M849" s="45">
        <v>0</v>
      </c>
      <c r="N849" s="45">
        <v>0</v>
      </c>
      <c r="O849" s="48">
        <v>2948220</v>
      </c>
      <c r="P849" s="45">
        <f t="shared" si="254"/>
        <v>1925.0412991100286</v>
      </c>
      <c r="Q849" s="51">
        <v>9673</v>
      </c>
      <c r="R849" s="73" t="s">
        <v>97</v>
      </c>
      <c r="S849" s="58"/>
      <c r="T849" s="16"/>
      <c r="U849" s="16"/>
    </row>
    <row r="850" spans="1:207" s="15" customFormat="1" ht="25.15" customHeight="1" x14ac:dyDescent="0.25">
      <c r="A850" s="73" t="s">
        <v>1867</v>
      </c>
      <c r="B850" s="46" t="s">
        <v>626</v>
      </c>
      <c r="C850" s="60">
        <v>1965</v>
      </c>
      <c r="D850" s="156" t="s">
        <v>239</v>
      </c>
      <c r="E850" s="156" t="s">
        <v>20</v>
      </c>
      <c r="F850" s="76">
        <v>5</v>
      </c>
      <c r="G850" s="76">
        <v>4</v>
      </c>
      <c r="H850" s="48">
        <f>I850+J850</f>
        <v>3247.28</v>
      </c>
      <c r="I850" s="48">
        <v>0</v>
      </c>
      <c r="J850" s="48">
        <v>3247.28</v>
      </c>
      <c r="K850" s="37">
        <f t="shared" si="253"/>
        <v>3866605</v>
      </c>
      <c r="L850" s="45">
        <v>0</v>
      </c>
      <c r="M850" s="45">
        <v>0</v>
      </c>
      <c r="N850" s="45">
        <v>0</v>
      </c>
      <c r="O850" s="48">
        <v>3866605</v>
      </c>
      <c r="P850" s="45">
        <f t="shared" si="254"/>
        <v>1190.7211573994234</v>
      </c>
      <c r="Q850" s="51">
        <v>9673</v>
      </c>
      <c r="R850" s="73" t="s">
        <v>97</v>
      </c>
      <c r="S850" s="58"/>
      <c r="T850" s="16"/>
      <c r="U850" s="16"/>
    </row>
    <row r="851" spans="1:207" s="15" customFormat="1" ht="25.15" customHeight="1" x14ac:dyDescent="0.25">
      <c r="A851" s="73" t="s">
        <v>1868</v>
      </c>
      <c r="B851" s="46" t="s">
        <v>627</v>
      </c>
      <c r="C851" s="60">
        <v>1963</v>
      </c>
      <c r="D851" s="156" t="s">
        <v>239</v>
      </c>
      <c r="E851" s="60" t="s">
        <v>20</v>
      </c>
      <c r="F851" s="76">
        <v>5</v>
      </c>
      <c r="G851" s="76">
        <v>2</v>
      </c>
      <c r="H851" s="48">
        <f>I851+J851</f>
        <v>1603.58</v>
      </c>
      <c r="I851" s="48">
        <v>157.54</v>
      </c>
      <c r="J851" s="48">
        <v>1446.04</v>
      </c>
      <c r="K851" s="37">
        <f t="shared" si="253"/>
        <v>3736920</v>
      </c>
      <c r="L851" s="45">
        <v>0</v>
      </c>
      <c r="M851" s="45">
        <v>0</v>
      </c>
      <c r="N851" s="45">
        <v>0</v>
      </c>
      <c r="O851" s="48">
        <v>3736920</v>
      </c>
      <c r="P851" s="45">
        <f t="shared" si="254"/>
        <v>2330.3608176704624</v>
      </c>
      <c r="Q851" s="51">
        <v>9673</v>
      </c>
      <c r="R851" s="73" t="s">
        <v>96</v>
      </c>
      <c r="S851" s="58"/>
      <c r="T851" s="16"/>
      <c r="U851" s="16"/>
    </row>
    <row r="852" spans="1:207" s="15" customFormat="1" ht="25.15" customHeight="1" x14ac:dyDescent="0.25">
      <c r="A852" s="73" t="s">
        <v>1869</v>
      </c>
      <c r="B852" s="46" t="s">
        <v>628</v>
      </c>
      <c r="C852" s="60">
        <v>1965</v>
      </c>
      <c r="D852" s="156" t="s">
        <v>239</v>
      </c>
      <c r="E852" s="156" t="s">
        <v>20</v>
      </c>
      <c r="F852" s="76">
        <v>5</v>
      </c>
      <c r="G852" s="76">
        <v>2</v>
      </c>
      <c r="H852" s="48">
        <f>I852+J852</f>
        <v>1440.49</v>
      </c>
      <c r="I852" s="48">
        <v>84</v>
      </c>
      <c r="J852" s="48">
        <v>1356.49</v>
      </c>
      <c r="K852" s="37">
        <f t="shared" si="253"/>
        <v>1970905</v>
      </c>
      <c r="L852" s="45">
        <v>0</v>
      </c>
      <c r="M852" s="45">
        <v>0</v>
      </c>
      <c r="N852" s="45">
        <v>0</v>
      </c>
      <c r="O852" s="48">
        <v>1970905</v>
      </c>
      <c r="P852" s="45">
        <f t="shared" si="254"/>
        <v>1368.2184534429257</v>
      </c>
      <c r="Q852" s="51">
        <v>9673</v>
      </c>
      <c r="R852" s="73" t="s">
        <v>97</v>
      </c>
      <c r="S852" s="58"/>
      <c r="T852" s="16"/>
      <c r="U852" s="16"/>
    </row>
    <row r="853" spans="1:207" s="15" customFormat="1" ht="25.15" customHeight="1" x14ac:dyDescent="0.25">
      <c r="A853" s="73" t="s">
        <v>1870</v>
      </c>
      <c r="B853" s="46" t="s">
        <v>629</v>
      </c>
      <c r="C853" s="60">
        <v>1965</v>
      </c>
      <c r="D853" s="156" t="s">
        <v>239</v>
      </c>
      <c r="E853" s="156" t="s">
        <v>20</v>
      </c>
      <c r="F853" s="76">
        <v>5</v>
      </c>
      <c r="G853" s="76">
        <v>3</v>
      </c>
      <c r="H853" s="48">
        <f>I853+J853</f>
        <v>2539.8200000000002</v>
      </c>
      <c r="I853" s="48">
        <v>0</v>
      </c>
      <c r="J853" s="48">
        <v>2539.8200000000002</v>
      </c>
      <c r="K853" s="37">
        <f t="shared" si="253"/>
        <v>3056705</v>
      </c>
      <c r="L853" s="45">
        <v>0</v>
      </c>
      <c r="M853" s="45">
        <v>0</v>
      </c>
      <c r="N853" s="45">
        <v>0</v>
      </c>
      <c r="O853" s="48">
        <v>3056705</v>
      </c>
      <c r="P853" s="45">
        <f t="shared" si="254"/>
        <v>1203.5124536384467</v>
      </c>
      <c r="Q853" s="51">
        <v>9673</v>
      </c>
      <c r="R853" s="73" t="s">
        <v>97</v>
      </c>
      <c r="S853" s="58"/>
      <c r="T853" s="16"/>
      <c r="U853" s="16"/>
    </row>
    <row r="854" spans="1:207" s="15" customFormat="1" ht="25.15" customHeight="1" x14ac:dyDescent="0.25">
      <c r="A854" s="73" t="s">
        <v>1871</v>
      </c>
      <c r="B854" s="46" t="s">
        <v>630</v>
      </c>
      <c r="C854" s="156">
        <v>1965</v>
      </c>
      <c r="D854" s="156" t="s">
        <v>239</v>
      </c>
      <c r="E854" s="156" t="s">
        <v>20</v>
      </c>
      <c r="F854" s="76">
        <v>5</v>
      </c>
      <c r="G854" s="76">
        <v>2</v>
      </c>
      <c r="H854" s="48">
        <v>1598.59</v>
      </c>
      <c r="I854" s="48">
        <v>574.45000000000005</v>
      </c>
      <c r="J854" s="48">
        <v>1024.1400000000001</v>
      </c>
      <c r="K854" s="37">
        <f t="shared" si="253"/>
        <v>3793020</v>
      </c>
      <c r="L854" s="45">
        <v>0</v>
      </c>
      <c r="M854" s="45">
        <v>0</v>
      </c>
      <c r="N854" s="45">
        <v>0</v>
      </c>
      <c r="O854" s="48">
        <v>3793020</v>
      </c>
      <c r="P854" s="45">
        <f t="shared" si="254"/>
        <v>2372.7284669615101</v>
      </c>
      <c r="Q854" s="51">
        <v>9673</v>
      </c>
      <c r="R854" s="73" t="s">
        <v>97</v>
      </c>
      <c r="S854" s="58"/>
      <c r="T854" s="16"/>
      <c r="U854" s="16"/>
    </row>
    <row r="855" spans="1:207" s="15" customFormat="1" ht="25.15" customHeight="1" x14ac:dyDescent="0.25">
      <c r="A855" s="73" t="s">
        <v>1872</v>
      </c>
      <c r="B855" s="46" t="s">
        <v>631</v>
      </c>
      <c r="C855" s="60">
        <v>1964</v>
      </c>
      <c r="D855" s="156" t="s">
        <v>239</v>
      </c>
      <c r="E855" s="60" t="s">
        <v>20</v>
      </c>
      <c r="F855" s="76">
        <v>5</v>
      </c>
      <c r="G855" s="76">
        <v>3</v>
      </c>
      <c r="H855" s="48">
        <f t="shared" ref="H855:H860" si="261">I855+J855</f>
        <v>2024.42</v>
      </c>
      <c r="I855" s="48">
        <v>0</v>
      </c>
      <c r="J855" s="48">
        <v>2024.42</v>
      </c>
      <c r="K855" s="37">
        <f t="shared" si="253"/>
        <v>5596800</v>
      </c>
      <c r="L855" s="45">
        <v>0</v>
      </c>
      <c r="M855" s="45">
        <v>0</v>
      </c>
      <c r="N855" s="45">
        <v>0</v>
      </c>
      <c r="O855" s="48">
        <v>5596800</v>
      </c>
      <c r="P855" s="45">
        <f t="shared" si="254"/>
        <v>2764.6437004178974</v>
      </c>
      <c r="Q855" s="51">
        <v>9673</v>
      </c>
      <c r="R855" s="73" t="s">
        <v>96</v>
      </c>
      <c r="S855" s="58"/>
      <c r="T855" s="16"/>
      <c r="U855" s="16"/>
    </row>
    <row r="856" spans="1:207" s="15" customFormat="1" ht="25.15" customHeight="1" x14ac:dyDescent="0.25">
      <c r="A856" s="73" t="s">
        <v>1873</v>
      </c>
      <c r="B856" s="46" t="s">
        <v>632</v>
      </c>
      <c r="C856" s="60">
        <v>1962</v>
      </c>
      <c r="D856" s="156" t="s">
        <v>239</v>
      </c>
      <c r="E856" s="60" t="s">
        <v>20</v>
      </c>
      <c r="F856" s="76">
        <v>5</v>
      </c>
      <c r="G856" s="76">
        <v>4</v>
      </c>
      <c r="H856" s="48">
        <f t="shared" si="261"/>
        <v>2526.17</v>
      </c>
      <c r="I856" s="48">
        <v>0</v>
      </c>
      <c r="J856" s="48">
        <v>2526.17</v>
      </c>
      <c r="K856" s="37">
        <f t="shared" si="253"/>
        <v>13317582.9</v>
      </c>
      <c r="L856" s="45">
        <v>0</v>
      </c>
      <c r="M856" s="45">
        <v>0</v>
      </c>
      <c r="N856" s="45">
        <v>0</v>
      </c>
      <c r="O856" s="48">
        <v>13317582.9</v>
      </c>
      <c r="P856" s="45">
        <f t="shared" si="254"/>
        <v>5271.8474607805492</v>
      </c>
      <c r="Q856" s="51">
        <v>9673</v>
      </c>
      <c r="R856" s="73" t="s">
        <v>95</v>
      </c>
      <c r="S856" s="58"/>
      <c r="T856" s="16"/>
      <c r="U856" s="16"/>
    </row>
    <row r="857" spans="1:207" s="15" customFormat="1" ht="25.15" customHeight="1" x14ac:dyDescent="0.25">
      <c r="A857" s="73" t="s">
        <v>1874</v>
      </c>
      <c r="B857" s="46" t="s">
        <v>633</v>
      </c>
      <c r="C857" s="60">
        <v>1966</v>
      </c>
      <c r="D857" s="156" t="s">
        <v>239</v>
      </c>
      <c r="E857" s="60" t="s">
        <v>20</v>
      </c>
      <c r="F857" s="76">
        <v>5</v>
      </c>
      <c r="G857" s="76">
        <v>2</v>
      </c>
      <c r="H857" s="48">
        <f t="shared" si="261"/>
        <v>1258.8499999999999</v>
      </c>
      <c r="I857" s="48">
        <v>0</v>
      </c>
      <c r="J857" s="48">
        <v>1258.8499999999999</v>
      </c>
      <c r="K857" s="37">
        <f t="shared" si="253"/>
        <v>3168000</v>
      </c>
      <c r="L857" s="45">
        <v>0</v>
      </c>
      <c r="M857" s="45">
        <v>0</v>
      </c>
      <c r="N857" s="45">
        <v>0</v>
      </c>
      <c r="O857" s="48">
        <v>3168000</v>
      </c>
      <c r="P857" s="45">
        <f t="shared" si="254"/>
        <v>2516.5825952258015</v>
      </c>
      <c r="Q857" s="51">
        <v>9673</v>
      </c>
      <c r="R857" s="73" t="s">
        <v>97</v>
      </c>
      <c r="S857" s="58"/>
      <c r="T857" s="16"/>
      <c r="U857" s="16"/>
    </row>
    <row r="858" spans="1:207" s="15" customFormat="1" ht="25.15" customHeight="1" x14ac:dyDescent="0.25">
      <c r="A858" s="73" t="s">
        <v>1875</v>
      </c>
      <c r="B858" s="46" t="s">
        <v>634</v>
      </c>
      <c r="C858" s="60">
        <v>1965</v>
      </c>
      <c r="D858" s="156" t="s">
        <v>239</v>
      </c>
      <c r="E858" s="156" t="s">
        <v>20</v>
      </c>
      <c r="F858" s="76">
        <v>5</v>
      </c>
      <c r="G858" s="76">
        <v>2</v>
      </c>
      <c r="H858" s="48">
        <f t="shared" si="261"/>
        <v>1358.08</v>
      </c>
      <c r="I858" s="48">
        <v>30.8</v>
      </c>
      <c r="J858" s="48">
        <v>1327.28</v>
      </c>
      <c r="K858" s="37">
        <f t="shared" si="253"/>
        <v>3168000</v>
      </c>
      <c r="L858" s="45">
        <v>0</v>
      </c>
      <c r="M858" s="45">
        <v>0</v>
      </c>
      <c r="N858" s="45">
        <v>0</v>
      </c>
      <c r="O858" s="48">
        <v>3168000</v>
      </c>
      <c r="P858" s="45">
        <f t="shared" si="254"/>
        <v>2332.704995287465</v>
      </c>
      <c r="Q858" s="51">
        <v>9673</v>
      </c>
      <c r="R858" s="73" t="s">
        <v>97</v>
      </c>
      <c r="S858" s="58"/>
      <c r="T858" s="16"/>
      <c r="U858" s="16"/>
    </row>
    <row r="859" spans="1:207" s="15" customFormat="1" ht="25.15" customHeight="1" x14ac:dyDescent="0.25">
      <c r="A859" s="73" t="s">
        <v>1876</v>
      </c>
      <c r="B859" s="46" t="s">
        <v>635</v>
      </c>
      <c r="C859" s="60">
        <v>1967</v>
      </c>
      <c r="D859" s="156" t="s">
        <v>239</v>
      </c>
      <c r="E859" s="60" t="s">
        <v>20</v>
      </c>
      <c r="F859" s="76">
        <v>4</v>
      </c>
      <c r="G859" s="76">
        <v>2</v>
      </c>
      <c r="H859" s="48">
        <f t="shared" si="261"/>
        <v>1250.8</v>
      </c>
      <c r="I859" s="48">
        <v>240.2</v>
      </c>
      <c r="J859" s="48">
        <v>1010.6</v>
      </c>
      <c r="K859" s="37">
        <f t="shared" si="253"/>
        <v>3352800</v>
      </c>
      <c r="L859" s="45">
        <v>0</v>
      </c>
      <c r="M859" s="45">
        <v>0</v>
      </c>
      <c r="N859" s="45">
        <v>0</v>
      </c>
      <c r="O859" s="48">
        <v>3352800</v>
      </c>
      <c r="P859" s="45">
        <f t="shared" si="254"/>
        <v>2680.5244643428205</v>
      </c>
      <c r="Q859" s="51">
        <v>9673</v>
      </c>
      <c r="R859" s="73" t="s">
        <v>97</v>
      </c>
      <c r="S859" s="58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DC859" s="16"/>
      <c r="DD859" s="16"/>
      <c r="DE859" s="16"/>
      <c r="DF859" s="16"/>
      <c r="DG859" s="16"/>
      <c r="DH859" s="16"/>
      <c r="DI859" s="16"/>
      <c r="DJ859" s="16"/>
      <c r="DK859" s="16"/>
      <c r="DL859" s="16"/>
      <c r="DM859" s="16"/>
      <c r="DN859" s="16"/>
      <c r="DO859" s="16"/>
      <c r="DP859" s="16"/>
      <c r="DQ859" s="16"/>
      <c r="DR859" s="16"/>
      <c r="DS859" s="16"/>
      <c r="DT859" s="16"/>
      <c r="DU859" s="16"/>
      <c r="DV859" s="16"/>
      <c r="DW859" s="16"/>
      <c r="DX859" s="16"/>
      <c r="DY859" s="16"/>
      <c r="DZ859" s="16"/>
      <c r="EA859" s="16"/>
      <c r="EB859" s="16"/>
      <c r="EC859" s="16"/>
      <c r="ED859" s="16"/>
      <c r="EE859" s="16"/>
      <c r="EF859" s="16"/>
      <c r="EG859" s="16"/>
      <c r="EH859" s="16"/>
      <c r="EI859" s="16"/>
      <c r="EJ859" s="16"/>
      <c r="EK859" s="16"/>
      <c r="EL859" s="16"/>
      <c r="EM859" s="16"/>
      <c r="EN859" s="16"/>
      <c r="EO859" s="16"/>
      <c r="EP859" s="16"/>
      <c r="EQ859" s="16"/>
      <c r="ER859" s="16"/>
      <c r="ES859" s="16"/>
      <c r="ET859" s="16"/>
      <c r="EU859" s="16"/>
      <c r="EV859" s="16"/>
      <c r="EW859" s="16"/>
      <c r="EX859" s="16"/>
      <c r="EY859" s="16"/>
      <c r="EZ859" s="16"/>
      <c r="FA859" s="16"/>
      <c r="FB859" s="16"/>
      <c r="FC859" s="16"/>
      <c r="FD859" s="16"/>
      <c r="FE859" s="16"/>
      <c r="FF859" s="16"/>
      <c r="FG859" s="16"/>
      <c r="FH859" s="16"/>
      <c r="FI859" s="16"/>
      <c r="FJ859" s="16"/>
      <c r="FK859" s="16"/>
      <c r="FL859" s="16"/>
      <c r="FM859" s="16"/>
      <c r="FN859" s="16"/>
      <c r="FO859" s="16"/>
      <c r="FP859" s="16"/>
      <c r="FQ859" s="16"/>
      <c r="FR859" s="16"/>
      <c r="FS859" s="16"/>
      <c r="FT859" s="16"/>
      <c r="FU859" s="16"/>
      <c r="FV859" s="16"/>
      <c r="FW859" s="16"/>
      <c r="FX859" s="16"/>
      <c r="FY859" s="16"/>
      <c r="FZ859" s="16"/>
      <c r="GA859" s="16"/>
      <c r="GB859" s="16"/>
      <c r="GC859" s="16"/>
      <c r="GD859" s="16"/>
      <c r="GE859" s="16"/>
      <c r="GF859" s="16"/>
      <c r="GG859" s="16"/>
      <c r="GH859" s="16"/>
      <c r="GI859" s="16"/>
      <c r="GJ859" s="16"/>
      <c r="GK859" s="16"/>
      <c r="GL859" s="16"/>
      <c r="GM859" s="16"/>
      <c r="GN859" s="16"/>
      <c r="GO859" s="16"/>
      <c r="GP859" s="16"/>
      <c r="GQ859" s="16"/>
      <c r="GR859" s="16"/>
      <c r="GS859" s="16"/>
      <c r="GT859" s="16"/>
      <c r="GU859" s="16"/>
      <c r="GV859" s="16"/>
      <c r="GW859" s="16"/>
      <c r="GX859" s="16"/>
      <c r="GY859" s="16"/>
    </row>
    <row r="860" spans="1:207" s="14" customFormat="1" ht="25.15" customHeight="1" x14ac:dyDescent="0.25">
      <c r="A860" s="73" t="s">
        <v>1877</v>
      </c>
      <c r="B860" s="46" t="s">
        <v>636</v>
      </c>
      <c r="C860" s="60">
        <v>1964</v>
      </c>
      <c r="D860" s="156" t="s">
        <v>239</v>
      </c>
      <c r="E860" s="60" t="s">
        <v>20</v>
      </c>
      <c r="F860" s="76">
        <v>5</v>
      </c>
      <c r="G860" s="76">
        <v>3</v>
      </c>
      <c r="H860" s="48">
        <f t="shared" si="261"/>
        <v>1980.55</v>
      </c>
      <c r="I860" s="48">
        <v>0</v>
      </c>
      <c r="J860" s="48">
        <v>1980.55</v>
      </c>
      <c r="K860" s="37">
        <f t="shared" ref="K860:K923" si="262">SUM(L860:O860)</f>
        <v>7180800</v>
      </c>
      <c r="L860" s="45">
        <v>0</v>
      </c>
      <c r="M860" s="45">
        <v>0</v>
      </c>
      <c r="N860" s="45">
        <v>0</v>
      </c>
      <c r="O860" s="48">
        <v>7180800</v>
      </c>
      <c r="P860" s="45">
        <f t="shared" ref="P860:P923" si="263">K860/H860</f>
        <v>3625.65953901694</v>
      </c>
      <c r="Q860" s="51">
        <v>9673</v>
      </c>
      <c r="R860" s="73" t="s">
        <v>96</v>
      </c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  <c r="FE860" s="2"/>
      <c r="FF860" s="2"/>
      <c r="FG860" s="2"/>
      <c r="FH860" s="2"/>
      <c r="FI860" s="2"/>
      <c r="FJ860" s="2"/>
      <c r="FK860" s="2"/>
      <c r="FL860" s="2"/>
      <c r="FM860" s="2"/>
      <c r="FN860" s="2"/>
      <c r="FO860" s="2"/>
      <c r="FP860" s="2"/>
      <c r="FQ860" s="2"/>
      <c r="FR860" s="2"/>
      <c r="FS860" s="2"/>
      <c r="FT860" s="2"/>
      <c r="FU860" s="2"/>
      <c r="FV860" s="2"/>
      <c r="FW860" s="2"/>
      <c r="FX860" s="2"/>
      <c r="FY860" s="2"/>
      <c r="FZ860" s="2"/>
      <c r="GA860" s="2"/>
      <c r="GB860" s="2"/>
      <c r="GC860" s="2"/>
      <c r="GD860" s="2"/>
      <c r="GE860" s="2"/>
      <c r="GF860" s="2"/>
      <c r="GG860" s="2"/>
      <c r="GH860" s="2"/>
      <c r="GI860" s="2"/>
      <c r="GJ860" s="2"/>
      <c r="GK860" s="2"/>
      <c r="GL860" s="2"/>
      <c r="GM860" s="2"/>
      <c r="GN860" s="2"/>
      <c r="GO860" s="2"/>
      <c r="GP860" s="2"/>
      <c r="GQ860" s="2"/>
      <c r="GR860" s="2"/>
      <c r="GS860" s="2"/>
      <c r="GT860" s="2"/>
      <c r="GU860" s="2"/>
      <c r="GV860" s="2"/>
      <c r="GW860" s="2"/>
      <c r="GX860" s="2"/>
      <c r="GY860" s="2"/>
    </row>
    <row r="861" spans="1:207" s="15" customFormat="1" ht="25.15" customHeight="1" x14ac:dyDescent="0.25">
      <c r="A861" s="73" t="s">
        <v>1878</v>
      </c>
      <c r="B861" s="46" t="s">
        <v>637</v>
      </c>
      <c r="C861" s="156">
        <v>1959</v>
      </c>
      <c r="D861" s="156" t="s">
        <v>239</v>
      </c>
      <c r="E861" s="156" t="s">
        <v>20</v>
      </c>
      <c r="F861" s="76">
        <v>5</v>
      </c>
      <c r="G861" s="76">
        <v>2</v>
      </c>
      <c r="H861" s="48">
        <v>1615.85</v>
      </c>
      <c r="I861" s="48">
        <v>277.16000000000003</v>
      </c>
      <c r="J861" s="48">
        <v>1338.7</v>
      </c>
      <c r="K861" s="37">
        <f t="shared" si="262"/>
        <v>11198202</v>
      </c>
      <c r="L861" s="45">
        <v>0</v>
      </c>
      <c r="M861" s="45">
        <v>0</v>
      </c>
      <c r="N861" s="45">
        <v>0</v>
      </c>
      <c r="O861" s="48">
        <v>11198202</v>
      </c>
      <c r="P861" s="45">
        <f t="shared" si="263"/>
        <v>6930.2237212612563</v>
      </c>
      <c r="Q861" s="51">
        <v>9673</v>
      </c>
      <c r="R861" s="73" t="s">
        <v>95</v>
      </c>
      <c r="S861" s="58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DC861" s="16"/>
      <c r="DD861" s="16"/>
      <c r="DE861" s="16"/>
      <c r="DF861" s="16"/>
      <c r="DG861" s="16"/>
      <c r="DH861" s="16"/>
      <c r="DI861" s="16"/>
      <c r="DJ861" s="16"/>
      <c r="DK861" s="16"/>
      <c r="DL861" s="16"/>
      <c r="DM861" s="16"/>
      <c r="DN861" s="16"/>
      <c r="DO861" s="16"/>
      <c r="DP861" s="16"/>
      <c r="DQ861" s="16"/>
      <c r="DR861" s="16"/>
      <c r="DS861" s="16"/>
      <c r="DT861" s="16"/>
      <c r="DU861" s="16"/>
      <c r="DV861" s="16"/>
      <c r="DW861" s="16"/>
      <c r="DX861" s="16"/>
      <c r="DY861" s="16"/>
      <c r="DZ861" s="16"/>
      <c r="EA861" s="16"/>
      <c r="EB861" s="16"/>
      <c r="EC861" s="16"/>
      <c r="ED861" s="16"/>
      <c r="EE861" s="16"/>
      <c r="EF861" s="16"/>
      <c r="EG861" s="16"/>
      <c r="EH861" s="16"/>
      <c r="EI861" s="16"/>
      <c r="EJ861" s="16"/>
      <c r="EK861" s="16"/>
      <c r="EL861" s="16"/>
      <c r="EM861" s="16"/>
      <c r="EN861" s="16"/>
      <c r="EO861" s="16"/>
      <c r="EP861" s="16"/>
      <c r="EQ861" s="16"/>
      <c r="ER861" s="16"/>
      <c r="ES861" s="16"/>
      <c r="ET861" s="16"/>
      <c r="EU861" s="16"/>
      <c r="EV861" s="16"/>
      <c r="EW861" s="16"/>
      <c r="EX861" s="16"/>
      <c r="EY861" s="16"/>
      <c r="EZ861" s="16"/>
      <c r="FA861" s="16"/>
      <c r="FB861" s="16"/>
      <c r="FC861" s="16"/>
      <c r="FD861" s="16"/>
      <c r="FE861" s="16"/>
      <c r="FF861" s="16"/>
      <c r="FG861" s="16"/>
      <c r="FH861" s="16"/>
      <c r="FI861" s="16"/>
      <c r="FJ861" s="16"/>
      <c r="FK861" s="16"/>
      <c r="FL861" s="16"/>
      <c r="FM861" s="16"/>
      <c r="FN861" s="16"/>
      <c r="FO861" s="16"/>
      <c r="FP861" s="16"/>
      <c r="FQ861" s="16"/>
      <c r="FR861" s="16"/>
      <c r="FS861" s="16"/>
      <c r="FT861" s="16"/>
      <c r="FU861" s="16"/>
      <c r="FV861" s="16"/>
      <c r="FW861" s="16"/>
      <c r="FX861" s="16"/>
      <c r="FY861" s="16"/>
      <c r="FZ861" s="16"/>
      <c r="GA861" s="16"/>
      <c r="GB861" s="16"/>
      <c r="GC861" s="16"/>
      <c r="GD861" s="16"/>
      <c r="GE861" s="16"/>
      <c r="GF861" s="16"/>
      <c r="GG861" s="16"/>
      <c r="GH861" s="16"/>
      <c r="GI861" s="16"/>
      <c r="GJ861" s="16"/>
      <c r="GK861" s="16"/>
      <c r="GL861" s="16"/>
      <c r="GM861" s="16"/>
      <c r="GN861" s="16"/>
      <c r="GO861" s="16"/>
      <c r="GP861" s="16"/>
      <c r="GQ861" s="16"/>
      <c r="GR861" s="16"/>
      <c r="GS861" s="16"/>
      <c r="GT861" s="16"/>
      <c r="GU861" s="16"/>
      <c r="GV861" s="16"/>
      <c r="GW861" s="16"/>
      <c r="GX861" s="16"/>
      <c r="GY861" s="16"/>
    </row>
    <row r="862" spans="1:207" s="14" customFormat="1" ht="25.15" customHeight="1" x14ac:dyDescent="0.25">
      <c r="A862" s="73" t="s">
        <v>1879</v>
      </c>
      <c r="B862" s="46" t="s">
        <v>638</v>
      </c>
      <c r="C862" s="156">
        <v>1964</v>
      </c>
      <c r="D862" s="156" t="s">
        <v>239</v>
      </c>
      <c r="E862" s="156" t="s">
        <v>20</v>
      </c>
      <c r="F862" s="76">
        <v>1</v>
      </c>
      <c r="G862" s="76">
        <v>1</v>
      </c>
      <c r="H862" s="48">
        <v>161.30000000000001</v>
      </c>
      <c r="I862" s="48">
        <v>33.799999999999997</v>
      </c>
      <c r="J862" s="48">
        <v>99.9</v>
      </c>
      <c r="K862" s="37">
        <f t="shared" si="262"/>
        <v>2490100</v>
      </c>
      <c r="L862" s="45">
        <v>0</v>
      </c>
      <c r="M862" s="45">
        <v>0</v>
      </c>
      <c r="N862" s="45">
        <v>0</v>
      </c>
      <c r="O862" s="48">
        <v>2490100</v>
      </c>
      <c r="P862" s="45">
        <f t="shared" si="263"/>
        <v>15437.693738375696</v>
      </c>
      <c r="Q862" s="51">
        <v>9673</v>
      </c>
      <c r="R862" s="73" t="s">
        <v>96</v>
      </c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  <c r="FE862" s="2"/>
      <c r="FF862" s="2"/>
      <c r="FG862" s="2"/>
      <c r="FH862" s="2"/>
      <c r="FI862" s="2"/>
      <c r="FJ862" s="2"/>
      <c r="FK862" s="2"/>
      <c r="FL862" s="2"/>
      <c r="FM862" s="2"/>
      <c r="FN862" s="2"/>
      <c r="FO862" s="2"/>
      <c r="FP862" s="2"/>
      <c r="FQ862" s="2"/>
      <c r="FR862" s="2"/>
      <c r="FS862" s="2"/>
      <c r="FT862" s="2"/>
      <c r="FU862" s="2"/>
      <c r="FV862" s="2"/>
      <c r="FW862" s="2"/>
      <c r="FX862" s="2"/>
      <c r="FY862" s="2"/>
      <c r="FZ862" s="2"/>
      <c r="GA862" s="2"/>
      <c r="GB862" s="2"/>
      <c r="GC862" s="2"/>
      <c r="GD862" s="2"/>
      <c r="GE862" s="2"/>
      <c r="GF862" s="2"/>
      <c r="GG862" s="2"/>
      <c r="GH862" s="2"/>
      <c r="GI862" s="2"/>
      <c r="GJ862" s="2"/>
      <c r="GK862" s="2"/>
      <c r="GL862" s="2"/>
      <c r="GM862" s="2"/>
      <c r="GN862" s="2"/>
      <c r="GO862" s="2"/>
      <c r="GP862" s="2"/>
      <c r="GQ862" s="2"/>
      <c r="GR862" s="2"/>
      <c r="GS862" s="2"/>
      <c r="GT862" s="2"/>
      <c r="GU862" s="2"/>
      <c r="GV862" s="2"/>
      <c r="GW862" s="2"/>
      <c r="GX862" s="2"/>
      <c r="GY862" s="2"/>
    </row>
    <row r="863" spans="1:207" s="15" customFormat="1" ht="25.15" customHeight="1" x14ac:dyDescent="0.25">
      <c r="A863" s="73" t="s">
        <v>1880</v>
      </c>
      <c r="B863" s="46" t="s">
        <v>639</v>
      </c>
      <c r="C863" s="60">
        <v>1941</v>
      </c>
      <c r="D863" s="156" t="s">
        <v>239</v>
      </c>
      <c r="E863" s="156" t="s">
        <v>20</v>
      </c>
      <c r="F863" s="76">
        <v>4</v>
      </c>
      <c r="G863" s="76">
        <v>3</v>
      </c>
      <c r="H863" s="48">
        <f>I863+J863</f>
        <v>2677.29</v>
      </c>
      <c r="I863" s="48">
        <v>477.1</v>
      </c>
      <c r="J863" s="48">
        <v>2200.19</v>
      </c>
      <c r="K863" s="37">
        <f t="shared" si="262"/>
        <v>8031870</v>
      </c>
      <c r="L863" s="45">
        <v>0</v>
      </c>
      <c r="M863" s="45">
        <v>0</v>
      </c>
      <c r="N863" s="45">
        <v>0</v>
      </c>
      <c r="O863" s="48">
        <v>8031870</v>
      </c>
      <c r="P863" s="45">
        <f t="shared" si="263"/>
        <v>3000</v>
      </c>
      <c r="Q863" s="51">
        <v>9673</v>
      </c>
      <c r="R863" s="73" t="s">
        <v>95</v>
      </c>
      <c r="S863" s="58"/>
      <c r="T863" s="16"/>
      <c r="U863" s="16"/>
    </row>
    <row r="864" spans="1:207" s="15" customFormat="1" ht="25.15" customHeight="1" x14ac:dyDescent="0.25">
      <c r="A864" s="73" t="s">
        <v>1881</v>
      </c>
      <c r="B864" s="46" t="s">
        <v>640</v>
      </c>
      <c r="C864" s="60">
        <v>1962</v>
      </c>
      <c r="D864" s="156" t="s">
        <v>239</v>
      </c>
      <c r="E864" s="60" t="s">
        <v>20</v>
      </c>
      <c r="F864" s="76">
        <v>5</v>
      </c>
      <c r="G864" s="76">
        <v>4</v>
      </c>
      <c r="H864" s="48">
        <f>I864+J864</f>
        <v>3411.19</v>
      </c>
      <c r="I864" s="48">
        <v>404.4</v>
      </c>
      <c r="J864" s="48">
        <v>3006.79</v>
      </c>
      <c r="K864" s="37">
        <f t="shared" si="262"/>
        <v>10233570</v>
      </c>
      <c r="L864" s="45">
        <v>0</v>
      </c>
      <c r="M864" s="45">
        <v>0</v>
      </c>
      <c r="N864" s="45">
        <v>0</v>
      </c>
      <c r="O864" s="48">
        <v>10233570</v>
      </c>
      <c r="P864" s="45">
        <f t="shared" si="263"/>
        <v>3000</v>
      </c>
      <c r="Q864" s="51">
        <v>9673</v>
      </c>
      <c r="R864" s="73" t="s">
        <v>95</v>
      </c>
      <c r="S864" s="58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DC864" s="16"/>
      <c r="DD864" s="16"/>
      <c r="DE864" s="16"/>
      <c r="DF864" s="16"/>
      <c r="DG864" s="16"/>
      <c r="DH864" s="16"/>
      <c r="DI864" s="16"/>
      <c r="DJ864" s="16"/>
      <c r="DK864" s="16"/>
      <c r="DL864" s="16"/>
      <c r="DM864" s="16"/>
      <c r="DN864" s="16"/>
      <c r="DO864" s="16"/>
      <c r="DP864" s="16"/>
      <c r="DQ864" s="16"/>
      <c r="DR864" s="16"/>
      <c r="DS864" s="16"/>
      <c r="DT864" s="16"/>
      <c r="DU864" s="16"/>
      <c r="DV864" s="16"/>
      <c r="DW864" s="16"/>
      <c r="DX864" s="16"/>
      <c r="DY864" s="16"/>
      <c r="DZ864" s="16"/>
      <c r="EA864" s="16"/>
      <c r="EB864" s="16"/>
      <c r="EC864" s="16"/>
      <c r="ED864" s="16"/>
      <c r="EE864" s="16"/>
      <c r="EF864" s="16"/>
      <c r="EG864" s="16"/>
      <c r="EH864" s="16"/>
      <c r="EI864" s="16"/>
      <c r="EJ864" s="16"/>
      <c r="EK864" s="16"/>
      <c r="EL864" s="16"/>
      <c r="EM864" s="16"/>
      <c r="EN864" s="16"/>
      <c r="EO864" s="16"/>
      <c r="EP864" s="16"/>
      <c r="EQ864" s="16"/>
      <c r="ER864" s="16"/>
      <c r="ES864" s="16"/>
      <c r="ET864" s="16"/>
      <c r="EU864" s="16"/>
      <c r="EV864" s="16"/>
      <c r="EW864" s="16"/>
      <c r="EX864" s="16"/>
      <c r="EY864" s="16"/>
      <c r="EZ864" s="16"/>
      <c r="FA864" s="16"/>
      <c r="FB864" s="16"/>
      <c r="FC864" s="16"/>
      <c r="FD864" s="16"/>
      <c r="FE864" s="16"/>
      <c r="FF864" s="16"/>
      <c r="FG864" s="16"/>
      <c r="FH864" s="16"/>
      <c r="FI864" s="16"/>
      <c r="FJ864" s="16"/>
      <c r="FK864" s="16"/>
      <c r="FL864" s="16"/>
      <c r="FM864" s="16"/>
      <c r="FN864" s="16"/>
      <c r="FO864" s="16"/>
      <c r="FP864" s="16"/>
      <c r="FQ864" s="16"/>
      <c r="FR864" s="16"/>
      <c r="FS864" s="16"/>
      <c r="FT864" s="16"/>
      <c r="FU864" s="16"/>
      <c r="FV864" s="16"/>
      <c r="FW864" s="16"/>
      <c r="FX864" s="16"/>
      <c r="FY864" s="16"/>
      <c r="FZ864" s="16"/>
      <c r="GA864" s="16"/>
      <c r="GB864" s="16"/>
      <c r="GC864" s="16"/>
      <c r="GD864" s="16"/>
      <c r="GE864" s="16"/>
      <c r="GF864" s="16"/>
      <c r="GG864" s="16"/>
      <c r="GH864" s="16"/>
      <c r="GI864" s="16"/>
      <c r="GJ864" s="16"/>
      <c r="GK864" s="16"/>
      <c r="GL864" s="16"/>
      <c r="GM864" s="16"/>
      <c r="GN864" s="16"/>
      <c r="GO864" s="16"/>
      <c r="GP864" s="16"/>
      <c r="GQ864" s="16"/>
      <c r="GR864" s="16"/>
      <c r="GS864" s="16"/>
      <c r="GT864" s="16"/>
      <c r="GU864" s="16"/>
      <c r="GV864" s="16"/>
      <c r="GW864" s="16"/>
      <c r="GX864" s="16"/>
      <c r="GY864" s="16"/>
    </row>
    <row r="865" spans="1:207" s="16" customFormat="1" ht="25.15" customHeight="1" x14ac:dyDescent="0.25">
      <c r="A865" s="73" t="s">
        <v>1882</v>
      </c>
      <c r="B865" s="46" t="s">
        <v>641</v>
      </c>
      <c r="C865" s="60">
        <v>1962</v>
      </c>
      <c r="D865" s="156" t="s">
        <v>239</v>
      </c>
      <c r="E865" s="60" t="s">
        <v>20</v>
      </c>
      <c r="F865" s="76">
        <v>2</v>
      </c>
      <c r="G865" s="76">
        <v>1</v>
      </c>
      <c r="H865" s="48">
        <v>309.2</v>
      </c>
      <c r="I865" s="48">
        <v>23.7</v>
      </c>
      <c r="J865" s="48">
        <v>285.5</v>
      </c>
      <c r="K865" s="37">
        <f t="shared" si="262"/>
        <v>1903968</v>
      </c>
      <c r="L865" s="45">
        <v>0</v>
      </c>
      <c r="M865" s="45">
        <v>0</v>
      </c>
      <c r="N865" s="45">
        <v>0</v>
      </c>
      <c r="O865" s="48">
        <v>1903968</v>
      </c>
      <c r="P865" s="45">
        <f t="shared" si="263"/>
        <v>6157.7231565329885</v>
      </c>
      <c r="Q865" s="51">
        <v>9673</v>
      </c>
      <c r="R865" s="73" t="s">
        <v>95</v>
      </c>
      <c r="S865" s="58"/>
    </row>
    <row r="866" spans="1:207" s="16" customFormat="1" ht="25.15" customHeight="1" x14ac:dyDescent="0.25">
      <c r="A866" s="73" t="s">
        <v>1883</v>
      </c>
      <c r="B866" s="46" t="s">
        <v>642</v>
      </c>
      <c r="C866" s="60">
        <v>1963</v>
      </c>
      <c r="D866" s="156" t="s">
        <v>239</v>
      </c>
      <c r="E866" s="60" t="s">
        <v>20</v>
      </c>
      <c r="F866" s="76">
        <v>2</v>
      </c>
      <c r="G866" s="76">
        <v>1</v>
      </c>
      <c r="H866" s="48">
        <f t="shared" ref="H866:H875" si="264">I866+J866</f>
        <v>279.97000000000003</v>
      </c>
      <c r="I866" s="48">
        <v>0</v>
      </c>
      <c r="J866" s="48">
        <v>279.97000000000003</v>
      </c>
      <c r="K866" s="37">
        <f t="shared" si="262"/>
        <v>1848000</v>
      </c>
      <c r="L866" s="45">
        <v>0</v>
      </c>
      <c r="M866" s="45">
        <v>0</v>
      </c>
      <c r="N866" s="45">
        <v>0</v>
      </c>
      <c r="O866" s="48">
        <v>1848000</v>
      </c>
      <c r="P866" s="45">
        <f t="shared" si="263"/>
        <v>6600.7072186305668</v>
      </c>
      <c r="Q866" s="51">
        <v>9673</v>
      </c>
      <c r="R866" s="73" t="s">
        <v>96</v>
      </c>
      <c r="S866" s="58"/>
      <c r="V866" s="15"/>
      <c r="W866" s="15"/>
      <c r="X866" s="15"/>
      <c r="Y866" s="15"/>
      <c r="Z866" s="15"/>
      <c r="AA866" s="15"/>
      <c r="AB866" s="15"/>
      <c r="AC866" s="15"/>
      <c r="AD866" s="15"/>
      <c r="AE866" s="15"/>
      <c r="AF866" s="15"/>
      <c r="AG866" s="15"/>
      <c r="AH866" s="15"/>
      <c r="AI866" s="15"/>
      <c r="AJ866" s="15"/>
      <c r="AK866" s="15"/>
      <c r="AL866" s="15"/>
      <c r="AM866" s="15"/>
      <c r="AN866" s="15"/>
      <c r="AO866" s="15"/>
      <c r="AP866" s="15"/>
      <c r="AQ866" s="15"/>
      <c r="AR866" s="15"/>
      <c r="AS866" s="15"/>
      <c r="AT866" s="15"/>
      <c r="AU866" s="15"/>
      <c r="AV866" s="15"/>
      <c r="AW866" s="15"/>
      <c r="AX866" s="15"/>
      <c r="AY866" s="15"/>
      <c r="AZ866" s="15"/>
      <c r="BA866" s="15"/>
      <c r="BB866" s="15"/>
      <c r="BC866" s="15"/>
      <c r="BD866" s="15"/>
      <c r="BE866" s="15"/>
      <c r="BF866" s="15"/>
      <c r="BG866" s="15"/>
      <c r="BH866" s="15"/>
      <c r="BI866" s="15"/>
      <c r="BJ866" s="15"/>
      <c r="BK866" s="15"/>
      <c r="BL866" s="15"/>
      <c r="BM866" s="15"/>
      <c r="BN866" s="15"/>
      <c r="BO866" s="15"/>
      <c r="BP866" s="15"/>
      <c r="BQ866" s="15"/>
      <c r="BR866" s="15"/>
      <c r="BS866" s="15"/>
      <c r="BT866" s="15"/>
      <c r="BU866" s="15"/>
      <c r="BV866" s="15"/>
      <c r="BW866" s="15"/>
      <c r="BX866" s="15"/>
      <c r="BY866" s="15"/>
      <c r="BZ866" s="15"/>
      <c r="CA866" s="15"/>
      <c r="CB866" s="15"/>
      <c r="CC866" s="15"/>
      <c r="CD866" s="15"/>
      <c r="CE866" s="15"/>
      <c r="CF866" s="15"/>
      <c r="CG866" s="15"/>
      <c r="CH866" s="15"/>
      <c r="CI866" s="15"/>
      <c r="CJ866" s="15"/>
      <c r="CK866" s="15"/>
      <c r="CL866" s="15"/>
      <c r="CM866" s="15"/>
      <c r="CN866" s="15"/>
      <c r="CO866" s="15"/>
      <c r="CP866" s="15"/>
      <c r="CQ866" s="15"/>
      <c r="CR866" s="15"/>
      <c r="CS866" s="15"/>
      <c r="CT866" s="15"/>
      <c r="CU866" s="15"/>
      <c r="CV866" s="15"/>
      <c r="CW866" s="15"/>
      <c r="CX866" s="15"/>
      <c r="CY866" s="15"/>
      <c r="CZ866" s="15"/>
      <c r="DA866" s="15"/>
      <c r="DB866" s="15"/>
      <c r="DC866" s="15"/>
      <c r="DD866" s="15"/>
      <c r="DE866" s="15"/>
      <c r="DF866" s="15"/>
      <c r="DG866" s="15"/>
      <c r="DH866" s="15"/>
      <c r="DI866" s="15"/>
      <c r="DJ866" s="15"/>
      <c r="DK866" s="15"/>
      <c r="DL866" s="15"/>
      <c r="DM866" s="15"/>
      <c r="DN866" s="15"/>
      <c r="DO866" s="15"/>
      <c r="DP866" s="15"/>
      <c r="DQ866" s="15"/>
      <c r="DR866" s="15"/>
      <c r="DS866" s="15"/>
      <c r="DT866" s="15"/>
      <c r="DU866" s="15"/>
      <c r="DV866" s="15"/>
      <c r="DW866" s="15"/>
      <c r="DX866" s="15"/>
      <c r="DY866" s="15"/>
      <c r="DZ866" s="15"/>
      <c r="EA866" s="15"/>
      <c r="EB866" s="15"/>
      <c r="EC866" s="15"/>
      <c r="ED866" s="15"/>
      <c r="EE866" s="15"/>
      <c r="EF866" s="15"/>
      <c r="EG866" s="15"/>
      <c r="EH866" s="15"/>
      <c r="EI866" s="15"/>
      <c r="EJ866" s="15"/>
      <c r="EK866" s="15"/>
      <c r="EL866" s="15"/>
      <c r="EM866" s="15"/>
      <c r="EN866" s="15"/>
      <c r="EO866" s="15"/>
      <c r="EP866" s="15"/>
      <c r="EQ866" s="15"/>
      <c r="ER866" s="15"/>
      <c r="ES866" s="15"/>
      <c r="ET866" s="15"/>
      <c r="EU866" s="15"/>
      <c r="EV866" s="15"/>
      <c r="EW866" s="15"/>
      <c r="EX866" s="15"/>
      <c r="EY866" s="15"/>
      <c r="EZ866" s="15"/>
      <c r="FA866" s="15"/>
      <c r="FB866" s="15"/>
      <c r="FC866" s="15"/>
      <c r="FD866" s="15"/>
      <c r="FE866" s="15"/>
      <c r="FF866" s="15"/>
      <c r="FG866" s="15"/>
      <c r="FH866" s="15"/>
      <c r="FI866" s="15"/>
      <c r="FJ866" s="15"/>
      <c r="FK866" s="15"/>
      <c r="FL866" s="15"/>
      <c r="FM866" s="15"/>
      <c r="FN866" s="15"/>
      <c r="FO866" s="15"/>
      <c r="FP866" s="15"/>
      <c r="FQ866" s="15"/>
      <c r="FR866" s="15"/>
      <c r="FS866" s="15"/>
      <c r="FT866" s="15"/>
      <c r="FU866" s="15"/>
      <c r="FV866" s="15"/>
      <c r="FW866" s="15"/>
      <c r="FX866" s="15"/>
      <c r="FY866" s="15"/>
      <c r="FZ866" s="15"/>
      <c r="GA866" s="15"/>
      <c r="GB866" s="15"/>
      <c r="GC866" s="15"/>
      <c r="GD866" s="15"/>
      <c r="GE866" s="15"/>
      <c r="GF866" s="15"/>
      <c r="GG866" s="15"/>
      <c r="GH866" s="15"/>
      <c r="GI866" s="15"/>
      <c r="GJ866" s="15"/>
      <c r="GK866" s="15"/>
      <c r="GL866" s="15"/>
      <c r="GM866" s="15"/>
      <c r="GN866" s="15"/>
      <c r="GO866" s="15"/>
      <c r="GP866" s="15"/>
      <c r="GQ866" s="15"/>
      <c r="GR866" s="15"/>
      <c r="GS866" s="15"/>
      <c r="GT866" s="15"/>
      <c r="GU866" s="15"/>
      <c r="GV866" s="15"/>
      <c r="GW866" s="15"/>
      <c r="GX866" s="15"/>
      <c r="GY866" s="15"/>
    </row>
    <row r="867" spans="1:207" s="16" customFormat="1" ht="25.15" customHeight="1" x14ac:dyDescent="0.25">
      <c r="A867" s="73" t="s">
        <v>1884</v>
      </c>
      <c r="B867" s="46" t="s">
        <v>2211</v>
      </c>
      <c r="C867" s="60">
        <v>1973</v>
      </c>
      <c r="D867" s="156" t="s">
        <v>239</v>
      </c>
      <c r="E867" s="60" t="s">
        <v>20</v>
      </c>
      <c r="F867" s="76">
        <v>9</v>
      </c>
      <c r="G867" s="76">
        <v>4</v>
      </c>
      <c r="H867" s="48">
        <v>4552.6000000000004</v>
      </c>
      <c r="I867" s="48">
        <v>109.3</v>
      </c>
      <c r="J867" s="48">
        <v>3302.66</v>
      </c>
      <c r="K867" s="37">
        <f t="shared" ref="K867" si="265">SUM(L867:O867)</f>
        <v>14135430</v>
      </c>
      <c r="L867" s="45">
        <v>0</v>
      </c>
      <c r="M867" s="45">
        <v>0</v>
      </c>
      <c r="N867" s="45">
        <v>0</v>
      </c>
      <c r="O867" s="48">
        <v>14135430</v>
      </c>
      <c r="P867" s="45">
        <f t="shared" ref="P867" si="266">K867/H867</f>
        <v>3104.9136757017964</v>
      </c>
      <c r="Q867" s="51">
        <v>9673</v>
      </c>
      <c r="R867" s="73" t="s">
        <v>97</v>
      </c>
      <c r="S867" s="58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F867" s="15"/>
      <c r="AG867" s="15"/>
      <c r="AH867" s="15"/>
      <c r="AI867" s="15"/>
      <c r="AJ867" s="15"/>
      <c r="AK867" s="15"/>
      <c r="AL867" s="15"/>
      <c r="AM867" s="15"/>
      <c r="AN867" s="15"/>
      <c r="AO867" s="15"/>
      <c r="AP867" s="15"/>
      <c r="AQ867" s="15"/>
      <c r="AR867" s="15"/>
      <c r="AS867" s="15"/>
      <c r="AT867" s="15"/>
      <c r="AU867" s="15"/>
      <c r="AV867" s="15"/>
      <c r="AW867" s="15"/>
      <c r="AX867" s="15"/>
      <c r="AY867" s="15"/>
      <c r="AZ867" s="15"/>
      <c r="BA867" s="15"/>
      <c r="BB867" s="15"/>
      <c r="BC867" s="15"/>
      <c r="BD867" s="15"/>
      <c r="BE867" s="15"/>
      <c r="BF867" s="15"/>
      <c r="BG867" s="15"/>
      <c r="BH867" s="15"/>
      <c r="BI867" s="15"/>
      <c r="BJ867" s="15"/>
      <c r="BK867" s="15"/>
      <c r="BL867" s="15"/>
      <c r="BM867" s="15"/>
      <c r="BN867" s="15"/>
      <c r="BO867" s="15"/>
      <c r="BP867" s="15"/>
      <c r="BQ867" s="15"/>
      <c r="BR867" s="15"/>
      <c r="BS867" s="15"/>
      <c r="BT867" s="15"/>
      <c r="BU867" s="15"/>
      <c r="BV867" s="15"/>
      <c r="BW867" s="15"/>
      <c r="BX867" s="15"/>
      <c r="BY867" s="15"/>
      <c r="BZ867" s="15"/>
      <c r="CA867" s="15"/>
      <c r="CB867" s="15"/>
      <c r="CC867" s="15"/>
      <c r="CD867" s="15"/>
      <c r="CE867" s="15"/>
      <c r="CF867" s="15"/>
      <c r="CG867" s="15"/>
      <c r="CH867" s="15"/>
      <c r="CI867" s="15"/>
      <c r="CJ867" s="15"/>
      <c r="CK867" s="15"/>
      <c r="CL867" s="15"/>
      <c r="CM867" s="15"/>
      <c r="CN867" s="15"/>
      <c r="CO867" s="15"/>
      <c r="CP867" s="15"/>
      <c r="CQ867" s="15"/>
      <c r="CR867" s="15"/>
      <c r="CS867" s="15"/>
      <c r="CT867" s="15"/>
      <c r="CU867" s="15"/>
      <c r="CV867" s="15"/>
      <c r="CW867" s="15"/>
      <c r="CX867" s="15"/>
      <c r="CY867" s="15"/>
      <c r="CZ867" s="15"/>
      <c r="DA867" s="15"/>
      <c r="DB867" s="15"/>
      <c r="DC867" s="15"/>
      <c r="DD867" s="15"/>
      <c r="DE867" s="15"/>
      <c r="DF867" s="15"/>
      <c r="DG867" s="15"/>
      <c r="DH867" s="15"/>
      <c r="DI867" s="15"/>
      <c r="DJ867" s="15"/>
      <c r="DK867" s="15"/>
      <c r="DL867" s="15"/>
      <c r="DM867" s="15"/>
      <c r="DN867" s="15"/>
      <c r="DO867" s="15"/>
      <c r="DP867" s="15"/>
      <c r="DQ867" s="15"/>
      <c r="DR867" s="15"/>
      <c r="DS867" s="15"/>
      <c r="DT867" s="15"/>
      <c r="DU867" s="15"/>
      <c r="DV867" s="15"/>
      <c r="DW867" s="15"/>
      <c r="DX867" s="15"/>
      <c r="DY867" s="15"/>
      <c r="DZ867" s="15"/>
      <c r="EA867" s="15"/>
      <c r="EB867" s="15"/>
      <c r="EC867" s="15"/>
      <c r="ED867" s="15"/>
      <c r="EE867" s="15"/>
      <c r="EF867" s="15"/>
      <c r="EG867" s="15"/>
      <c r="EH867" s="15"/>
      <c r="EI867" s="15"/>
      <c r="EJ867" s="15"/>
      <c r="EK867" s="15"/>
      <c r="EL867" s="15"/>
      <c r="EM867" s="15"/>
      <c r="EN867" s="15"/>
      <c r="EO867" s="15"/>
      <c r="EP867" s="15"/>
      <c r="EQ867" s="15"/>
      <c r="ER867" s="15"/>
      <c r="ES867" s="15"/>
      <c r="ET867" s="15"/>
      <c r="EU867" s="15"/>
      <c r="EV867" s="15"/>
      <c r="EW867" s="15"/>
      <c r="EX867" s="15"/>
      <c r="EY867" s="15"/>
      <c r="EZ867" s="15"/>
      <c r="FA867" s="15"/>
      <c r="FB867" s="15"/>
      <c r="FC867" s="15"/>
      <c r="FD867" s="15"/>
      <c r="FE867" s="15"/>
      <c r="FF867" s="15"/>
      <c r="FG867" s="15"/>
      <c r="FH867" s="15"/>
      <c r="FI867" s="15"/>
      <c r="FJ867" s="15"/>
      <c r="FK867" s="15"/>
      <c r="FL867" s="15"/>
      <c r="FM867" s="15"/>
      <c r="FN867" s="15"/>
      <c r="FO867" s="15"/>
      <c r="FP867" s="15"/>
      <c r="FQ867" s="15"/>
      <c r="FR867" s="15"/>
      <c r="FS867" s="15"/>
      <c r="FT867" s="15"/>
      <c r="FU867" s="15"/>
      <c r="FV867" s="15"/>
      <c r="FW867" s="15"/>
      <c r="FX867" s="15"/>
      <c r="FY867" s="15"/>
      <c r="FZ867" s="15"/>
      <c r="GA867" s="15"/>
      <c r="GB867" s="15"/>
      <c r="GC867" s="15"/>
      <c r="GD867" s="15"/>
      <c r="GE867" s="15"/>
      <c r="GF867" s="15"/>
      <c r="GG867" s="15"/>
      <c r="GH867" s="15"/>
      <c r="GI867" s="15"/>
      <c r="GJ867" s="15"/>
      <c r="GK867" s="15"/>
      <c r="GL867" s="15"/>
      <c r="GM867" s="15"/>
      <c r="GN867" s="15"/>
      <c r="GO867" s="15"/>
      <c r="GP867" s="15"/>
      <c r="GQ867" s="15"/>
      <c r="GR867" s="15"/>
      <c r="GS867" s="15"/>
      <c r="GT867" s="15"/>
      <c r="GU867" s="15"/>
      <c r="GV867" s="15"/>
      <c r="GW867" s="15"/>
      <c r="GX867" s="15"/>
      <c r="GY867" s="15"/>
    </row>
    <row r="868" spans="1:207" s="15" customFormat="1" ht="25.15" customHeight="1" x14ac:dyDescent="0.25">
      <c r="A868" s="73" t="s">
        <v>1885</v>
      </c>
      <c r="B868" s="46" t="s">
        <v>643</v>
      </c>
      <c r="C868" s="60">
        <v>1967</v>
      </c>
      <c r="D868" s="156" t="s">
        <v>239</v>
      </c>
      <c r="E868" s="60" t="s">
        <v>20</v>
      </c>
      <c r="F868" s="76">
        <v>5</v>
      </c>
      <c r="G868" s="76">
        <v>8</v>
      </c>
      <c r="H868" s="48">
        <f t="shared" si="264"/>
        <v>4960.7</v>
      </c>
      <c r="I868" s="48">
        <v>0</v>
      </c>
      <c r="J868" s="48">
        <v>4960.7</v>
      </c>
      <c r="K868" s="37">
        <f t="shared" si="262"/>
        <v>9530400</v>
      </c>
      <c r="L868" s="45">
        <v>0</v>
      </c>
      <c r="M868" s="45">
        <v>0</v>
      </c>
      <c r="N868" s="45">
        <v>0</v>
      </c>
      <c r="O868" s="48">
        <v>9530400</v>
      </c>
      <c r="P868" s="45">
        <f t="shared" si="263"/>
        <v>1921.1804785614934</v>
      </c>
      <c r="Q868" s="51">
        <v>9673</v>
      </c>
      <c r="R868" s="73" t="s">
        <v>97</v>
      </c>
      <c r="S868" s="58"/>
      <c r="T868" s="16"/>
      <c r="U868" s="16"/>
    </row>
    <row r="869" spans="1:207" s="15" customFormat="1" ht="25.15" customHeight="1" x14ac:dyDescent="0.25">
      <c r="A869" s="73" t="s">
        <v>1886</v>
      </c>
      <c r="B869" s="46" t="s">
        <v>644</v>
      </c>
      <c r="C869" s="60">
        <v>1964</v>
      </c>
      <c r="D869" s="156" t="s">
        <v>239</v>
      </c>
      <c r="E869" s="60" t="s">
        <v>20</v>
      </c>
      <c r="F869" s="76">
        <v>5</v>
      </c>
      <c r="G869" s="76">
        <v>3</v>
      </c>
      <c r="H869" s="48">
        <f t="shared" si="264"/>
        <v>2683.9</v>
      </c>
      <c r="I869" s="48">
        <v>657.4</v>
      </c>
      <c r="J869" s="48">
        <v>2026.5</v>
      </c>
      <c r="K869" s="37">
        <f t="shared" si="262"/>
        <v>6200040</v>
      </c>
      <c r="L869" s="45">
        <v>0</v>
      </c>
      <c r="M869" s="45">
        <v>0</v>
      </c>
      <c r="N869" s="45">
        <v>0</v>
      </c>
      <c r="O869" s="48">
        <v>6200040</v>
      </c>
      <c r="P869" s="45">
        <f t="shared" si="263"/>
        <v>2310.0860687805057</v>
      </c>
      <c r="Q869" s="51">
        <v>9673</v>
      </c>
      <c r="R869" s="73" t="s">
        <v>96</v>
      </c>
      <c r="S869" s="58"/>
      <c r="T869" s="16"/>
      <c r="U869" s="16"/>
    </row>
    <row r="870" spans="1:207" s="15" customFormat="1" ht="25.15" customHeight="1" x14ac:dyDescent="0.25">
      <c r="A870" s="73" t="s">
        <v>1887</v>
      </c>
      <c r="B870" s="46" t="s">
        <v>645</v>
      </c>
      <c r="C870" s="60">
        <v>1964</v>
      </c>
      <c r="D870" s="156" t="s">
        <v>239</v>
      </c>
      <c r="E870" s="60" t="s">
        <v>20</v>
      </c>
      <c r="F870" s="76">
        <v>5</v>
      </c>
      <c r="G870" s="76">
        <v>1</v>
      </c>
      <c r="H870" s="48">
        <f t="shared" si="264"/>
        <v>1380.04</v>
      </c>
      <c r="I870" s="48">
        <v>0</v>
      </c>
      <c r="J870" s="48">
        <v>1380.04</v>
      </c>
      <c r="K870" s="37">
        <f t="shared" si="262"/>
        <v>4859580</v>
      </c>
      <c r="L870" s="45">
        <v>0</v>
      </c>
      <c r="M870" s="45">
        <v>0</v>
      </c>
      <c r="N870" s="45">
        <v>0</v>
      </c>
      <c r="O870" s="48">
        <v>4859580</v>
      </c>
      <c r="P870" s="45">
        <f t="shared" si="263"/>
        <v>3521.3327149937686</v>
      </c>
      <c r="Q870" s="51">
        <v>9673</v>
      </c>
      <c r="R870" s="73" t="s">
        <v>96</v>
      </c>
      <c r="S870" s="58"/>
      <c r="T870" s="16"/>
      <c r="U870" s="16"/>
    </row>
    <row r="871" spans="1:207" s="15" customFormat="1" ht="25.15" customHeight="1" x14ac:dyDescent="0.25">
      <c r="A871" s="73" t="s">
        <v>1888</v>
      </c>
      <c r="B871" s="46" t="s">
        <v>646</v>
      </c>
      <c r="C871" s="60">
        <v>1967</v>
      </c>
      <c r="D871" s="156" t="s">
        <v>239</v>
      </c>
      <c r="E871" s="60" t="s">
        <v>20</v>
      </c>
      <c r="F871" s="76">
        <v>2</v>
      </c>
      <c r="G871" s="76">
        <v>1</v>
      </c>
      <c r="H871" s="48">
        <f t="shared" si="264"/>
        <v>256.27999999999997</v>
      </c>
      <c r="I871" s="48">
        <v>0</v>
      </c>
      <c r="J871" s="48">
        <v>256.27999999999997</v>
      </c>
      <c r="K871" s="37">
        <f t="shared" si="262"/>
        <v>1815000</v>
      </c>
      <c r="L871" s="45">
        <v>0</v>
      </c>
      <c r="M871" s="45">
        <v>0</v>
      </c>
      <c r="N871" s="45">
        <v>0</v>
      </c>
      <c r="O871" s="48">
        <v>1815000</v>
      </c>
      <c r="P871" s="45">
        <f t="shared" si="263"/>
        <v>7082.0977056344627</v>
      </c>
      <c r="Q871" s="51">
        <v>9673</v>
      </c>
      <c r="R871" s="73" t="s">
        <v>97</v>
      </c>
      <c r="S871" s="58"/>
      <c r="T871" s="16"/>
      <c r="U871" s="16"/>
    </row>
    <row r="872" spans="1:207" s="15" customFormat="1" ht="25.15" customHeight="1" x14ac:dyDescent="0.25">
      <c r="A872" s="73" t="s">
        <v>1889</v>
      </c>
      <c r="B872" s="46" t="s">
        <v>647</v>
      </c>
      <c r="C872" s="60">
        <v>1967</v>
      </c>
      <c r="D872" s="156" t="s">
        <v>239</v>
      </c>
      <c r="E872" s="60" t="s">
        <v>20</v>
      </c>
      <c r="F872" s="76">
        <v>5</v>
      </c>
      <c r="G872" s="76">
        <v>2</v>
      </c>
      <c r="H872" s="48">
        <f t="shared" si="264"/>
        <v>1558.08</v>
      </c>
      <c r="I872" s="48">
        <v>0</v>
      </c>
      <c r="J872" s="48">
        <v>1558.08</v>
      </c>
      <c r="K872" s="37">
        <f t="shared" si="262"/>
        <v>3763980</v>
      </c>
      <c r="L872" s="45">
        <v>0</v>
      </c>
      <c r="M872" s="45">
        <v>0</v>
      </c>
      <c r="N872" s="45">
        <v>0</v>
      </c>
      <c r="O872" s="48">
        <v>3763980</v>
      </c>
      <c r="P872" s="45">
        <f t="shared" si="263"/>
        <v>2415.7809611829944</v>
      </c>
      <c r="Q872" s="51">
        <v>9673</v>
      </c>
      <c r="R872" s="73" t="s">
        <v>97</v>
      </c>
      <c r="S872" s="58"/>
      <c r="T872" s="16"/>
      <c r="U872" s="16"/>
    </row>
    <row r="873" spans="1:207" s="15" customFormat="1" ht="34.9" customHeight="1" x14ac:dyDescent="0.25">
      <c r="A873" s="73" t="s">
        <v>1890</v>
      </c>
      <c r="B873" s="46" t="s">
        <v>648</v>
      </c>
      <c r="C873" s="60">
        <v>1967</v>
      </c>
      <c r="D873" s="156" t="s">
        <v>239</v>
      </c>
      <c r="E873" s="60" t="s">
        <v>20</v>
      </c>
      <c r="F873" s="76">
        <v>5</v>
      </c>
      <c r="G873" s="76">
        <v>2</v>
      </c>
      <c r="H873" s="48">
        <f t="shared" si="264"/>
        <v>1633.42</v>
      </c>
      <c r="I873" s="48">
        <v>74.900000000000006</v>
      </c>
      <c r="J873" s="48">
        <v>1558.52</v>
      </c>
      <c r="K873" s="37">
        <f t="shared" si="262"/>
        <v>3799620</v>
      </c>
      <c r="L873" s="45">
        <v>0</v>
      </c>
      <c r="M873" s="45">
        <v>0</v>
      </c>
      <c r="N873" s="45">
        <v>0</v>
      </c>
      <c r="O873" s="48">
        <v>3799620</v>
      </c>
      <c r="P873" s="45">
        <f t="shared" si="263"/>
        <v>2326.1745295147603</v>
      </c>
      <c r="Q873" s="51">
        <v>9673</v>
      </c>
      <c r="R873" s="73" t="s">
        <v>97</v>
      </c>
      <c r="S873" s="58"/>
      <c r="T873" s="16"/>
      <c r="U873" s="16"/>
    </row>
    <row r="874" spans="1:207" s="15" customFormat="1" ht="25.15" customHeight="1" x14ac:dyDescent="0.25">
      <c r="A874" s="73" t="s">
        <v>1891</v>
      </c>
      <c r="B874" s="46" t="s">
        <v>649</v>
      </c>
      <c r="C874" s="60">
        <v>1962</v>
      </c>
      <c r="D874" s="156" t="s">
        <v>239</v>
      </c>
      <c r="E874" s="60" t="s">
        <v>20</v>
      </c>
      <c r="F874" s="76">
        <v>4</v>
      </c>
      <c r="G874" s="76">
        <v>1</v>
      </c>
      <c r="H874" s="48">
        <f t="shared" si="264"/>
        <v>2133.7800000000002</v>
      </c>
      <c r="I874" s="48">
        <v>234.32</v>
      </c>
      <c r="J874" s="48">
        <v>1899.46</v>
      </c>
      <c r="K874" s="37">
        <f t="shared" si="262"/>
        <v>6784519.5</v>
      </c>
      <c r="L874" s="45">
        <v>0</v>
      </c>
      <c r="M874" s="45">
        <v>0</v>
      </c>
      <c r="N874" s="45">
        <v>0</v>
      </c>
      <c r="O874" s="48">
        <v>6784519.5</v>
      </c>
      <c r="P874" s="45">
        <f t="shared" si="263"/>
        <v>3179.5777915248991</v>
      </c>
      <c r="Q874" s="51">
        <v>9673</v>
      </c>
      <c r="R874" s="73" t="s">
        <v>95</v>
      </c>
      <c r="S874" s="58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DC874" s="16"/>
      <c r="DD874" s="16"/>
      <c r="DE874" s="16"/>
      <c r="DF874" s="16"/>
      <c r="DG874" s="16"/>
      <c r="DH874" s="16"/>
      <c r="DI874" s="16"/>
      <c r="DJ874" s="16"/>
      <c r="DK874" s="16"/>
      <c r="DL874" s="16"/>
      <c r="DM874" s="16"/>
      <c r="DN874" s="16"/>
      <c r="DO874" s="16"/>
      <c r="DP874" s="16"/>
      <c r="DQ874" s="16"/>
      <c r="DR874" s="16"/>
      <c r="DS874" s="16"/>
      <c r="DT874" s="16"/>
      <c r="DU874" s="16"/>
      <c r="DV874" s="16"/>
      <c r="DW874" s="16"/>
      <c r="DX874" s="16"/>
      <c r="DY874" s="16"/>
      <c r="DZ874" s="16"/>
      <c r="EA874" s="16"/>
      <c r="EB874" s="16"/>
      <c r="EC874" s="16"/>
      <c r="ED874" s="16"/>
      <c r="EE874" s="16"/>
      <c r="EF874" s="16"/>
      <c r="EG874" s="16"/>
      <c r="EH874" s="16"/>
      <c r="EI874" s="16"/>
      <c r="EJ874" s="16"/>
      <c r="EK874" s="16"/>
      <c r="EL874" s="16"/>
      <c r="EM874" s="16"/>
      <c r="EN874" s="16"/>
      <c r="EO874" s="16"/>
      <c r="EP874" s="16"/>
      <c r="EQ874" s="16"/>
      <c r="ER874" s="16"/>
      <c r="ES874" s="16"/>
      <c r="ET874" s="16"/>
      <c r="EU874" s="16"/>
      <c r="EV874" s="16"/>
      <c r="EW874" s="16"/>
      <c r="EX874" s="16"/>
      <c r="EY874" s="16"/>
      <c r="EZ874" s="16"/>
      <c r="FA874" s="16"/>
      <c r="FB874" s="16"/>
      <c r="FC874" s="16"/>
      <c r="FD874" s="16"/>
      <c r="FE874" s="16"/>
      <c r="FF874" s="16"/>
      <c r="FG874" s="16"/>
      <c r="FH874" s="16"/>
      <c r="FI874" s="16"/>
      <c r="FJ874" s="16"/>
      <c r="FK874" s="16"/>
      <c r="FL874" s="16"/>
      <c r="FM874" s="16"/>
      <c r="FN874" s="16"/>
      <c r="FO874" s="16"/>
      <c r="FP874" s="16"/>
      <c r="FQ874" s="16"/>
      <c r="FR874" s="16"/>
      <c r="FS874" s="16"/>
      <c r="FT874" s="16"/>
      <c r="FU874" s="16"/>
      <c r="FV874" s="16"/>
      <c r="FW874" s="16"/>
      <c r="FX874" s="16"/>
      <c r="FY874" s="16"/>
      <c r="FZ874" s="16"/>
      <c r="GA874" s="16"/>
      <c r="GB874" s="16"/>
      <c r="GC874" s="16"/>
      <c r="GD874" s="16"/>
      <c r="GE874" s="16"/>
      <c r="GF874" s="16"/>
      <c r="GG874" s="16"/>
      <c r="GH874" s="16"/>
      <c r="GI874" s="16"/>
      <c r="GJ874" s="16"/>
      <c r="GK874" s="16"/>
      <c r="GL874" s="16"/>
      <c r="GM874" s="16"/>
      <c r="GN874" s="16"/>
      <c r="GO874" s="16"/>
      <c r="GP874" s="16"/>
      <c r="GQ874" s="16"/>
      <c r="GR874" s="16"/>
      <c r="GS874" s="16"/>
      <c r="GT874" s="16"/>
      <c r="GU874" s="16"/>
      <c r="GV874" s="16"/>
      <c r="GW874" s="16"/>
      <c r="GX874" s="16"/>
      <c r="GY874" s="16"/>
    </row>
    <row r="875" spans="1:207" s="16" customFormat="1" ht="25.15" customHeight="1" x14ac:dyDescent="0.25">
      <c r="A875" s="73" t="s">
        <v>1892</v>
      </c>
      <c r="B875" s="46" t="s">
        <v>650</v>
      </c>
      <c r="C875" s="60">
        <v>1965</v>
      </c>
      <c r="D875" s="156" t="s">
        <v>239</v>
      </c>
      <c r="E875" s="156" t="s">
        <v>20</v>
      </c>
      <c r="F875" s="76">
        <v>5</v>
      </c>
      <c r="G875" s="76">
        <v>3</v>
      </c>
      <c r="H875" s="48">
        <f t="shared" si="264"/>
        <v>2555.9499999999998</v>
      </c>
      <c r="I875" s="48">
        <v>16.600000000000001</v>
      </c>
      <c r="J875" s="48">
        <v>2539.35</v>
      </c>
      <c r="K875" s="37">
        <f t="shared" si="262"/>
        <v>6540600</v>
      </c>
      <c r="L875" s="45">
        <v>0</v>
      </c>
      <c r="M875" s="45">
        <v>0</v>
      </c>
      <c r="N875" s="45">
        <v>0</v>
      </c>
      <c r="O875" s="48">
        <v>6540600</v>
      </c>
      <c r="P875" s="45">
        <f t="shared" si="263"/>
        <v>2558.9702458968291</v>
      </c>
      <c r="Q875" s="51">
        <v>9673</v>
      </c>
      <c r="R875" s="73" t="s">
        <v>97</v>
      </c>
      <c r="S875" s="58"/>
    </row>
    <row r="876" spans="1:207" s="16" customFormat="1" ht="25.15" customHeight="1" x14ac:dyDescent="0.25">
      <c r="A876" s="73" t="s">
        <v>1893</v>
      </c>
      <c r="B876" s="46" t="s">
        <v>651</v>
      </c>
      <c r="C876" s="60">
        <v>1965</v>
      </c>
      <c r="D876" s="156" t="s">
        <v>239</v>
      </c>
      <c r="E876" s="156" t="s">
        <v>20</v>
      </c>
      <c r="F876" s="76">
        <v>5</v>
      </c>
      <c r="G876" s="76">
        <v>4</v>
      </c>
      <c r="H876" s="48">
        <v>3491.7</v>
      </c>
      <c r="I876" s="48">
        <v>216.1</v>
      </c>
      <c r="J876" s="48">
        <v>3009.2</v>
      </c>
      <c r="K876" s="37">
        <f t="shared" si="262"/>
        <v>5684646</v>
      </c>
      <c r="L876" s="45">
        <v>0</v>
      </c>
      <c r="M876" s="45">
        <v>0</v>
      </c>
      <c r="N876" s="45">
        <v>0</v>
      </c>
      <c r="O876" s="48">
        <v>5684646</v>
      </c>
      <c r="P876" s="45">
        <f t="shared" si="263"/>
        <v>1628.0453647220552</v>
      </c>
      <c r="Q876" s="51">
        <v>9673</v>
      </c>
      <c r="R876" s="73" t="s">
        <v>97</v>
      </c>
      <c r="S876" s="58"/>
    </row>
    <row r="877" spans="1:207" s="16" customFormat="1" ht="25.15" customHeight="1" x14ac:dyDescent="0.25">
      <c r="A877" s="73" t="s">
        <v>1894</v>
      </c>
      <c r="B877" s="46" t="s">
        <v>652</v>
      </c>
      <c r="C877" s="60">
        <v>1964</v>
      </c>
      <c r="D877" s="156" t="s">
        <v>239</v>
      </c>
      <c r="E877" s="60" t="s">
        <v>20</v>
      </c>
      <c r="F877" s="76">
        <v>5</v>
      </c>
      <c r="G877" s="76">
        <v>4</v>
      </c>
      <c r="H877" s="48">
        <f>I877+J877</f>
        <v>3619.23</v>
      </c>
      <c r="I877" s="48">
        <v>1089.23</v>
      </c>
      <c r="J877" s="48">
        <v>2530</v>
      </c>
      <c r="K877" s="37">
        <f t="shared" si="262"/>
        <v>8184000</v>
      </c>
      <c r="L877" s="45">
        <v>0</v>
      </c>
      <c r="M877" s="45">
        <v>0</v>
      </c>
      <c r="N877" s="45">
        <v>0</v>
      </c>
      <c r="O877" s="48">
        <v>8184000</v>
      </c>
      <c r="P877" s="45">
        <f t="shared" si="263"/>
        <v>2261.2544657288981</v>
      </c>
      <c r="Q877" s="51">
        <v>9673</v>
      </c>
      <c r="R877" s="73" t="s">
        <v>96</v>
      </c>
      <c r="S877" s="58"/>
    </row>
    <row r="878" spans="1:207" s="16" customFormat="1" ht="25.15" customHeight="1" x14ac:dyDescent="0.25">
      <c r="A878" s="73" t="s">
        <v>1895</v>
      </c>
      <c r="B878" s="46" t="s">
        <v>653</v>
      </c>
      <c r="C878" s="60">
        <v>1964</v>
      </c>
      <c r="D878" s="156" t="s">
        <v>239</v>
      </c>
      <c r="E878" s="60" t="s">
        <v>22</v>
      </c>
      <c r="F878" s="76">
        <v>5</v>
      </c>
      <c r="G878" s="76">
        <v>4</v>
      </c>
      <c r="H878" s="48">
        <f>I878+J878</f>
        <v>3505.35</v>
      </c>
      <c r="I878" s="48">
        <v>0</v>
      </c>
      <c r="J878" s="48">
        <v>3505.35</v>
      </c>
      <c r="K878" s="37">
        <f t="shared" si="262"/>
        <v>6819120</v>
      </c>
      <c r="L878" s="45">
        <v>0</v>
      </c>
      <c r="M878" s="45">
        <v>0</v>
      </c>
      <c r="N878" s="45">
        <v>0</v>
      </c>
      <c r="O878" s="48">
        <v>6819120</v>
      </c>
      <c r="P878" s="45">
        <f t="shared" si="263"/>
        <v>1945.3463990756986</v>
      </c>
      <c r="Q878" s="51">
        <v>9673</v>
      </c>
      <c r="R878" s="73" t="s">
        <v>96</v>
      </c>
      <c r="S878" s="58"/>
    </row>
    <row r="879" spans="1:207" s="16" customFormat="1" ht="25.15" customHeight="1" x14ac:dyDescent="0.25">
      <c r="A879" s="73" t="s">
        <v>1896</v>
      </c>
      <c r="B879" s="46" t="s">
        <v>654</v>
      </c>
      <c r="C879" s="60">
        <v>1963</v>
      </c>
      <c r="D879" s="156" t="s">
        <v>239</v>
      </c>
      <c r="E879" s="60" t="s">
        <v>20</v>
      </c>
      <c r="F879" s="76">
        <v>5</v>
      </c>
      <c r="G879" s="76">
        <v>4</v>
      </c>
      <c r="H879" s="48">
        <f>I879+J879</f>
        <v>3203</v>
      </c>
      <c r="I879" s="48">
        <v>405.7</v>
      </c>
      <c r="J879" s="48">
        <v>2797.3</v>
      </c>
      <c r="K879" s="37">
        <f t="shared" si="262"/>
        <v>8197200</v>
      </c>
      <c r="L879" s="45">
        <v>0</v>
      </c>
      <c r="M879" s="45">
        <v>0</v>
      </c>
      <c r="N879" s="45">
        <v>0</v>
      </c>
      <c r="O879" s="48">
        <v>8197200</v>
      </c>
      <c r="P879" s="45">
        <f t="shared" si="263"/>
        <v>2559.2257258819855</v>
      </c>
      <c r="Q879" s="51">
        <v>9673</v>
      </c>
      <c r="R879" s="73" t="s">
        <v>96</v>
      </c>
      <c r="S879" s="58"/>
    </row>
    <row r="880" spans="1:207" s="16" customFormat="1" ht="25.15" customHeight="1" x14ac:dyDescent="0.25">
      <c r="A880" s="73" t="s">
        <v>1897</v>
      </c>
      <c r="B880" s="46" t="s">
        <v>655</v>
      </c>
      <c r="C880" s="60">
        <v>1964</v>
      </c>
      <c r="D880" s="156" t="s">
        <v>239</v>
      </c>
      <c r="E880" s="60" t="s">
        <v>20</v>
      </c>
      <c r="F880" s="76">
        <v>5</v>
      </c>
      <c r="G880" s="76">
        <v>4</v>
      </c>
      <c r="H880" s="48">
        <f>I880+J880</f>
        <v>3324.4700000000003</v>
      </c>
      <c r="I880" s="48">
        <v>205.4</v>
      </c>
      <c r="J880" s="48">
        <v>3119.07</v>
      </c>
      <c r="K880" s="37">
        <f t="shared" si="262"/>
        <v>8118000</v>
      </c>
      <c r="L880" s="45">
        <v>0</v>
      </c>
      <c r="M880" s="45">
        <v>0</v>
      </c>
      <c r="N880" s="45">
        <v>0</v>
      </c>
      <c r="O880" s="48">
        <v>8118000</v>
      </c>
      <c r="P880" s="45">
        <f t="shared" si="263"/>
        <v>2441.8929934696357</v>
      </c>
      <c r="Q880" s="51">
        <v>9673</v>
      </c>
      <c r="R880" s="73" t="s">
        <v>96</v>
      </c>
      <c r="S880" s="67"/>
      <c r="T880" s="17"/>
    </row>
    <row r="881" spans="1:20" s="16" customFormat="1" ht="25.15" customHeight="1" x14ac:dyDescent="0.25">
      <c r="A881" s="73" t="s">
        <v>1898</v>
      </c>
      <c r="B881" s="46" t="s">
        <v>656</v>
      </c>
      <c r="C881" s="156">
        <v>1964</v>
      </c>
      <c r="D881" s="156" t="s">
        <v>239</v>
      </c>
      <c r="E881" s="156" t="s">
        <v>20</v>
      </c>
      <c r="F881" s="76">
        <v>5</v>
      </c>
      <c r="G881" s="76">
        <v>3</v>
      </c>
      <c r="H881" s="48">
        <v>2945.2</v>
      </c>
      <c r="I881" s="48">
        <v>0</v>
      </c>
      <c r="J881" s="48">
        <v>2567.13</v>
      </c>
      <c r="K881" s="37">
        <f t="shared" si="262"/>
        <v>4171860</v>
      </c>
      <c r="L881" s="45">
        <v>0</v>
      </c>
      <c r="M881" s="45">
        <v>0</v>
      </c>
      <c r="N881" s="45">
        <v>0</v>
      </c>
      <c r="O881" s="48">
        <v>4171860</v>
      </c>
      <c r="P881" s="45">
        <f t="shared" si="263"/>
        <v>1416.4946353388566</v>
      </c>
      <c r="Q881" s="51">
        <v>9673</v>
      </c>
      <c r="R881" s="73" t="s">
        <v>96</v>
      </c>
      <c r="S881" s="58"/>
    </row>
    <row r="882" spans="1:20" s="16" customFormat="1" ht="25.15" customHeight="1" x14ac:dyDescent="0.25">
      <c r="A882" s="73" t="s">
        <v>1899</v>
      </c>
      <c r="B882" s="46" t="s">
        <v>657</v>
      </c>
      <c r="C882" s="60">
        <v>1963</v>
      </c>
      <c r="D882" s="156" t="s">
        <v>239</v>
      </c>
      <c r="E882" s="60" t="s">
        <v>20</v>
      </c>
      <c r="F882" s="76">
        <v>5</v>
      </c>
      <c r="G882" s="76">
        <v>2</v>
      </c>
      <c r="H882" s="48">
        <f>I882+J882</f>
        <v>1284.67</v>
      </c>
      <c r="I882" s="48">
        <v>163.4</v>
      </c>
      <c r="J882" s="48">
        <v>1121.27</v>
      </c>
      <c r="K882" s="37">
        <f t="shared" si="262"/>
        <v>2920500</v>
      </c>
      <c r="L882" s="45">
        <v>0</v>
      </c>
      <c r="M882" s="45">
        <v>0</v>
      </c>
      <c r="N882" s="45">
        <v>0</v>
      </c>
      <c r="O882" s="48">
        <v>2920500</v>
      </c>
      <c r="P882" s="45">
        <f t="shared" si="263"/>
        <v>2273.3464625156653</v>
      </c>
      <c r="Q882" s="51">
        <v>9673</v>
      </c>
      <c r="R882" s="73" t="s">
        <v>96</v>
      </c>
      <c r="S882" s="67"/>
      <c r="T882" s="17"/>
    </row>
    <row r="883" spans="1:20" s="16" customFormat="1" ht="25.15" customHeight="1" x14ac:dyDescent="0.25">
      <c r="A883" s="73" t="s">
        <v>1900</v>
      </c>
      <c r="B883" s="46" t="s">
        <v>658</v>
      </c>
      <c r="C883" s="60">
        <v>1965</v>
      </c>
      <c r="D883" s="156" t="s">
        <v>239</v>
      </c>
      <c r="E883" s="156" t="s">
        <v>20</v>
      </c>
      <c r="F883" s="76">
        <v>5</v>
      </c>
      <c r="G883" s="76">
        <v>4</v>
      </c>
      <c r="H883" s="48">
        <f>I883+J883</f>
        <v>3188.5699999999997</v>
      </c>
      <c r="I883" s="48">
        <v>144.69999999999999</v>
      </c>
      <c r="J883" s="48">
        <v>3043.87</v>
      </c>
      <c r="K883" s="37">
        <f t="shared" si="262"/>
        <v>1610400</v>
      </c>
      <c r="L883" s="45">
        <v>0</v>
      </c>
      <c r="M883" s="45">
        <v>0</v>
      </c>
      <c r="N883" s="45">
        <v>0</v>
      </c>
      <c r="O883" s="48">
        <v>1610400</v>
      </c>
      <c r="P883" s="45">
        <f t="shared" si="263"/>
        <v>505.05398971952951</v>
      </c>
      <c r="Q883" s="51">
        <v>9673</v>
      </c>
      <c r="R883" s="73" t="s">
        <v>97</v>
      </c>
      <c r="S883" s="67"/>
      <c r="T883" s="17"/>
    </row>
    <row r="884" spans="1:20" s="16" customFormat="1" ht="25.15" customHeight="1" x14ac:dyDescent="0.25">
      <c r="A884" s="73" t="s">
        <v>1901</v>
      </c>
      <c r="B884" s="46" t="s">
        <v>659</v>
      </c>
      <c r="C884" s="60">
        <v>1963</v>
      </c>
      <c r="D884" s="156" t="s">
        <v>239</v>
      </c>
      <c r="E884" s="60" t="s">
        <v>20</v>
      </c>
      <c r="F884" s="76">
        <v>4</v>
      </c>
      <c r="G884" s="76">
        <v>3</v>
      </c>
      <c r="H884" s="48">
        <f>I884+J884</f>
        <v>2001.5</v>
      </c>
      <c r="I884" s="48">
        <v>187.9</v>
      </c>
      <c r="J884" s="48">
        <v>1813.6</v>
      </c>
      <c r="K884" s="37">
        <f t="shared" si="262"/>
        <v>4497900</v>
      </c>
      <c r="L884" s="45">
        <v>0</v>
      </c>
      <c r="M884" s="45">
        <v>0</v>
      </c>
      <c r="N884" s="45">
        <v>0</v>
      </c>
      <c r="O884" s="48">
        <v>4497900</v>
      </c>
      <c r="P884" s="45">
        <f t="shared" si="263"/>
        <v>2247.2645515863101</v>
      </c>
      <c r="Q884" s="51">
        <v>9673</v>
      </c>
      <c r="R884" s="73" t="s">
        <v>96</v>
      </c>
      <c r="S884" s="58"/>
    </row>
    <row r="885" spans="1:20" s="16" customFormat="1" ht="25.15" customHeight="1" x14ac:dyDescent="0.25">
      <c r="A885" s="73" t="s">
        <v>1902</v>
      </c>
      <c r="B885" s="118" t="s">
        <v>660</v>
      </c>
      <c r="C885" s="60">
        <v>1962</v>
      </c>
      <c r="D885" s="156" t="s">
        <v>239</v>
      </c>
      <c r="E885" s="60" t="s">
        <v>20</v>
      </c>
      <c r="F885" s="76">
        <v>5</v>
      </c>
      <c r="G885" s="76">
        <v>5</v>
      </c>
      <c r="H885" s="48">
        <v>4478.6000000000004</v>
      </c>
      <c r="I885" s="48">
        <v>1860.4</v>
      </c>
      <c r="J885" s="48">
        <v>2618.1999999999998</v>
      </c>
      <c r="K885" s="37">
        <f t="shared" si="262"/>
        <v>27699390</v>
      </c>
      <c r="L885" s="45">
        <v>0</v>
      </c>
      <c r="M885" s="45">
        <v>0</v>
      </c>
      <c r="N885" s="45">
        <v>0</v>
      </c>
      <c r="O885" s="48">
        <v>27699390</v>
      </c>
      <c r="P885" s="45">
        <f t="shared" si="263"/>
        <v>6184.8323136694498</v>
      </c>
      <c r="Q885" s="51">
        <v>9673</v>
      </c>
      <c r="R885" s="73" t="s">
        <v>95</v>
      </c>
      <c r="S885" s="67"/>
      <c r="T885" s="17"/>
    </row>
    <row r="886" spans="1:20" s="16" customFormat="1" ht="25.15" customHeight="1" x14ac:dyDescent="0.25">
      <c r="A886" s="73" t="s">
        <v>1903</v>
      </c>
      <c r="B886" s="118" t="s">
        <v>968</v>
      </c>
      <c r="C886" s="60">
        <v>1960</v>
      </c>
      <c r="D886" s="156" t="s">
        <v>239</v>
      </c>
      <c r="E886" s="60" t="s">
        <v>20</v>
      </c>
      <c r="F886" s="76">
        <v>4</v>
      </c>
      <c r="G886" s="76">
        <v>2</v>
      </c>
      <c r="H886" s="48">
        <v>1274.4000000000001</v>
      </c>
      <c r="I886" s="48">
        <v>0</v>
      </c>
      <c r="J886" s="48">
        <v>1273.0999999999999</v>
      </c>
      <c r="K886" s="37">
        <f t="shared" si="262"/>
        <v>3823200</v>
      </c>
      <c r="L886" s="45">
        <v>0</v>
      </c>
      <c r="M886" s="45">
        <v>0</v>
      </c>
      <c r="N886" s="45">
        <v>0</v>
      </c>
      <c r="O886" s="48">
        <v>3823200</v>
      </c>
      <c r="P886" s="45">
        <f t="shared" si="263"/>
        <v>3000</v>
      </c>
      <c r="Q886" s="51">
        <v>9673</v>
      </c>
      <c r="R886" s="73" t="s">
        <v>95</v>
      </c>
      <c r="S886" s="67"/>
      <c r="T886" s="17"/>
    </row>
    <row r="887" spans="1:20" s="16" customFormat="1" ht="25.15" customHeight="1" x14ac:dyDescent="0.25">
      <c r="A887" s="73" t="s">
        <v>1904</v>
      </c>
      <c r="B887" s="46" t="s">
        <v>969</v>
      </c>
      <c r="C887" s="60">
        <v>1948</v>
      </c>
      <c r="D887" s="156" t="s">
        <v>239</v>
      </c>
      <c r="E887" s="60" t="s">
        <v>20</v>
      </c>
      <c r="F887" s="76">
        <v>2</v>
      </c>
      <c r="G887" s="76">
        <v>2</v>
      </c>
      <c r="H887" s="48">
        <v>370.65</v>
      </c>
      <c r="I887" s="48">
        <v>0</v>
      </c>
      <c r="J887" s="48">
        <v>258.25</v>
      </c>
      <c r="K887" s="37">
        <f t="shared" si="262"/>
        <v>2310000</v>
      </c>
      <c r="L887" s="45">
        <v>0</v>
      </c>
      <c r="M887" s="45">
        <v>0</v>
      </c>
      <c r="N887" s="45">
        <v>0</v>
      </c>
      <c r="O887" s="48">
        <v>2310000</v>
      </c>
      <c r="P887" s="45">
        <f t="shared" si="263"/>
        <v>6232.2946175637398</v>
      </c>
      <c r="Q887" s="51">
        <v>9673</v>
      </c>
      <c r="R887" s="73" t="s">
        <v>95</v>
      </c>
      <c r="S887" s="67"/>
      <c r="T887" s="17"/>
    </row>
    <row r="888" spans="1:20" s="16" customFormat="1" ht="25.15" customHeight="1" x14ac:dyDescent="0.25">
      <c r="A888" s="73" t="s">
        <v>1905</v>
      </c>
      <c r="B888" s="118" t="s">
        <v>661</v>
      </c>
      <c r="C888" s="60">
        <v>1962</v>
      </c>
      <c r="D888" s="156" t="s">
        <v>239</v>
      </c>
      <c r="E888" s="60" t="s">
        <v>20</v>
      </c>
      <c r="F888" s="76">
        <v>3</v>
      </c>
      <c r="G888" s="76">
        <v>2</v>
      </c>
      <c r="H888" s="48">
        <f t="shared" ref="H888:H908" si="267">I888+J888</f>
        <v>961.83</v>
      </c>
      <c r="I888" s="48">
        <v>0</v>
      </c>
      <c r="J888" s="48">
        <v>961.83</v>
      </c>
      <c r="K888" s="37">
        <f t="shared" si="262"/>
        <v>4267560</v>
      </c>
      <c r="L888" s="45">
        <v>0</v>
      </c>
      <c r="M888" s="45">
        <v>0</v>
      </c>
      <c r="N888" s="45">
        <v>0</v>
      </c>
      <c r="O888" s="48">
        <v>4267560</v>
      </c>
      <c r="P888" s="45">
        <f t="shared" si="263"/>
        <v>4436.9171267271759</v>
      </c>
      <c r="Q888" s="51">
        <v>9673</v>
      </c>
      <c r="R888" s="73" t="s">
        <v>95</v>
      </c>
      <c r="S888" s="67"/>
      <c r="T888" s="17"/>
    </row>
    <row r="889" spans="1:20" s="16" customFormat="1" ht="25.15" customHeight="1" x14ac:dyDescent="0.25">
      <c r="A889" s="73" t="s">
        <v>1906</v>
      </c>
      <c r="B889" s="46" t="s">
        <v>662</v>
      </c>
      <c r="C889" s="60">
        <v>1962</v>
      </c>
      <c r="D889" s="156" t="s">
        <v>239</v>
      </c>
      <c r="E889" s="60" t="s">
        <v>20</v>
      </c>
      <c r="F889" s="83">
        <v>4</v>
      </c>
      <c r="G889" s="83">
        <v>3</v>
      </c>
      <c r="H889" s="48">
        <f t="shared" si="267"/>
        <v>2909.69</v>
      </c>
      <c r="I889" s="48">
        <v>380.9</v>
      </c>
      <c r="J889" s="48">
        <v>2528.79</v>
      </c>
      <c r="K889" s="37">
        <f t="shared" si="262"/>
        <v>6283200</v>
      </c>
      <c r="L889" s="45">
        <v>0</v>
      </c>
      <c r="M889" s="45">
        <v>0</v>
      </c>
      <c r="N889" s="45">
        <v>0</v>
      </c>
      <c r="O889" s="48">
        <v>6283200</v>
      </c>
      <c r="P889" s="45">
        <f t="shared" si="263"/>
        <v>2159.4052974715519</v>
      </c>
      <c r="Q889" s="51">
        <v>9673</v>
      </c>
      <c r="R889" s="73" t="s">
        <v>95</v>
      </c>
      <c r="S889" s="58"/>
    </row>
    <row r="890" spans="1:20" s="16" customFormat="1" ht="25.15" customHeight="1" x14ac:dyDescent="0.25">
      <c r="A890" s="73" t="s">
        <v>1907</v>
      </c>
      <c r="B890" s="46" t="s">
        <v>663</v>
      </c>
      <c r="C890" s="60">
        <v>1963</v>
      </c>
      <c r="D890" s="156" t="s">
        <v>239</v>
      </c>
      <c r="E890" s="60" t="s">
        <v>22</v>
      </c>
      <c r="F890" s="83">
        <v>4</v>
      </c>
      <c r="G890" s="83">
        <v>4</v>
      </c>
      <c r="H890" s="48">
        <f t="shared" si="267"/>
        <v>2858.32</v>
      </c>
      <c r="I890" s="48">
        <v>0</v>
      </c>
      <c r="J890" s="48">
        <v>2858.32</v>
      </c>
      <c r="K890" s="37">
        <f t="shared" si="262"/>
        <v>6230400</v>
      </c>
      <c r="L890" s="45">
        <v>0</v>
      </c>
      <c r="M890" s="45">
        <v>0</v>
      </c>
      <c r="N890" s="45">
        <v>0</v>
      </c>
      <c r="O890" s="48">
        <v>6230400</v>
      </c>
      <c r="P890" s="45">
        <f t="shared" si="263"/>
        <v>2179.7419463181168</v>
      </c>
      <c r="Q890" s="51">
        <v>9673</v>
      </c>
      <c r="R890" s="73" t="s">
        <v>96</v>
      </c>
      <c r="S890" s="58"/>
    </row>
    <row r="891" spans="1:20" s="16" customFormat="1" ht="25.15" customHeight="1" x14ac:dyDescent="0.25">
      <c r="A891" s="73" t="s">
        <v>1908</v>
      </c>
      <c r="B891" s="46" t="s">
        <v>664</v>
      </c>
      <c r="C891" s="60">
        <v>1964</v>
      </c>
      <c r="D891" s="156" t="s">
        <v>239</v>
      </c>
      <c r="E891" s="60" t="s">
        <v>22</v>
      </c>
      <c r="F891" s="83">
        <v>5</v>
      </c>
      <c r="G891" s="83">
        <v>4</v>
      </c>
      <c r="H891" s="48">
        <f t="shared" si="267"/>
        <v>3553.44</v>
      </c>
      <c r="I891" s="48">
        <v>72.400000000000006</v>
      </c>
      <c r="J891" s="48">
        <v>3481.04</v>
      </c>
      <c r="K891" s="37">
        <f t="shared" si="262"/>
        <v>4200800</v>
      </c>
      <c r="L891" s="45">
        <v>0</v>
      </c>
      <c r="M891" s="45">
        <v>0</v>
      </c>
      <c r="N891" s="45">
        <v>0</v>
      </c>
      <c r="O891" s="48">
        <v>4200800</v>
      </c>
      <c r="P891" s="45">
        <f t="shared" si="263"/>
        <v>1182.1783961457068</v>
      </c>
      <c r="Q891" s="51">
        <v>9673</v>
      </c>
      <c r="R891" s="73" t="s">
        <v>96</v>
      </c>
      <c r="S891" s="67"/>
      <c r="T891" s="17"/>
    </row>
    <row r="892" spans="1:20" s="16" customFormat="1" ht="25.15" customHeight="1" x14ac:dyDescent="0.25">
      <c r="A892" s="73" t="s">
        <v>1909</v>
      </c>
      <c r="B892" s="46" t="s">
        <v>665</v>
      </c>
      <c r="C892" s="60">
        <v>1964</v>
      </c>
      <c r="D892" s="156" t="s">
        <v>239</v>
      </c>
      <c r="E892" s="60" t="s">
        <v>22</v>
      </c>
      <c r="F892" s="83">
        <v>4</v>
      </c>
      <c r="G892" s="83">
        <v>3</v>
      </c>
      <c r="H892" s="48">
        <f t="shared" si="267"/>
        <v>2309.15</v>
      </c>
      <c r="I892" s="48">
        <v>0</v>
      </c>
      <c r="J892" s="48">
        <v>2309.15</v>
      </c>
      <c r="K892" s="37">
        <f t="shared" si="262"/>
        <v>3417600</v>
      </c>
      <c r="L892" s="45">
        <v>0</v>
      </c>
      <c r="M892" s="45">
        <v>0</v>
      </c>
      <c r="N892" s="45">
        <v>0</v>
      </c>
      <c r="O892" s="48">
        <v>3417600</v>
      </c>
      <c r="P892" s="45">
        <f t="shared" si="263"/>
        <v>1480.0251174674663</v>
      </c>
      <c r="Q892" s="51">
        <v>9673</v>
      </c>
      <c r="R892" s="73" t="s">
        <v>96</v>
      </c>
      <c r="S892" s="58"/>
    </row>
    <row r="893" spans="1:20" s="16" customFormat="1" ht="25.15" customHeight="1" x14ac:dyDescent="0.25">
      <c r="A893" s="73" t="s">
        <v>1910</v>
      </c>
      <c r="B893" s="46" t="s">
        <v>666</v>
      </c>
      <c r="C893" s="60">
        <v>1966</v>
      </c>
      <c r="D893" s="156" t="s">
        <v>239</v>
      </c>
      <c r="E893" s="60" t="s">
        <v>20</v>
      </c>
      <c r="F893" s="83">
        <v>4</v>
      </c>
      <c r="G893" s="83">
        <v>3</v>
      </c>
      <c r="H893" s="48">
        <f t="shared" si="267"/>
        <v>2015.81</v>
      </c>
      <c r="I893" s="48">
        <v>504.6</v>
      </c>
      <c r="J893" s="48">
        <v>1511.21</v>
      </c>
      <c r="K893" s="37">
        <f t="shared" si="262"/>
        <v>3355300</v>
      </c>
      <c r="L893" s="45">
        <v>0</v>
      </c>
      <c r="M893" s="45">
        <v>0</v>
      </c>
      <c r="N893" s="45">
        <v>0</v>
      </c>
      <c r="O893" s="48">
        <v>3355300</v>
      </c>
      <c r="P893" s="45">
        <f t="shared" si="263"/>
        <v>1664.4921892440261</v>
      </c>
      <c r="Q893" s="51">
        <v>9673</v>
      </c>
      <c r="R893" s="73" t="s">
        <v>97</v>
      </c>
      <c r="S893" s="58"/>
    </row>
    <row r="894" spans="1:20" s="16" customFormat="1" ht="25.15" customHeight="1" x14ac:dyDescent="0.25">
      <c r="A894" s="73" t="s">
        <v>1911</v>
      </c>
      <c r="B894" s="46" t="s">
        <v>667</v>
      </c>
      <c r="C894" s="60">
        <v>1964</v>
      </c>
      <c r="D894" s="156" t="s">
        <v>239</v>
      </c>
      <c r="E894" s="60" t="s">
        <v>22</v>
      </c>
      <c r="F894" s="83">
        <v>5</v>
      </c>
      <c r="G894" s="83">
        <v>4</v>
      </c>
      <c r="H894" s="48">
        <f t="shared" si="267"/>
        <v>3554.77</v>
      </c>
      <c r="I894" s="48">
        <v>0</v>
      </c>
      <c r="J894" s="48">
        <v>3554.77</v>
      </c>
      <c r="K894" s="37">
        <f t="shared" si="262"/>
        <v>4218600</v>
      </c>
      <c r="L894" s="45">
        <v>0</v>
      </c>
      <c r="M894" s="45">
        <v>0</v>
      </c>
      <c r="N894" s="45">
        <v>0</v>
      </c>
      <c r="O894" s="48">
        <v>4218600</v>
      </c>
      <c r="P894" s="45">
        <f t="shared" si="263"/>
        <v>1186.7434461301293</v>
      </c>
      <c r="Q894" s="51">
        <v>9673</v>
      </c>
      <c r="R894" s="73" t="s">
        <v>96</v>
      </c>
      <c r="S894" s="58"/>
    </row>
    <row r="895" spans="1:20" s="16" customFormat="1" ht="25.15" customHeight="1" x14ac:dyDescent="0.25">
      <c r="A895" s="73" t="s">
        <v>1912</v>
      </c>
      <c r="B895" s="46" t="s">
        <v>668</v>
      </c>
      <c r="C895" s="60">
        <v>1964</v>
      </c>
      <c r="D895" s="156" t="s">
        <v>239</v>
      </c>
      <c r="E895" s="60" t="s">
        <v>22</v>
      </c>
      <c r="F895" s="83">
        <v>5</v>
      </c>
      <c r="G895" s="83">
        <v>3</v>
      </c>
      <c r="H895" s="48">
        <f t="shared" si="267"/>
        <v>2911.9</v>
      </c>
      <c r="I895" s="48">
        <v>0</v>
      </c>
      <c r="J895" s="48">
        <v>2911.9</v>
      </c>
      <c r="K895" s="37">
        <f t="shared" si="262"/>
        <v>3422050</v>
      </c>
      <c r="L895" s="45">
        <v>0</v>
      </c>
      <c r="M895" s="45">
        <v>0</v>
      </c>
      <c r="N895" s="45">
        <v>0</v>
      </c>
      <c r="O895" s="48">
        <v>3422050</v>
      </c>
      <c r="P895" s="45">
        <f t="shared" si="263"/>
        <v>1175.194889934407</v>
      </c>
      <c r="Q895" s="51">
        <v>9673</v>
      </c>
      <c r="R895" s="73" t="s">
        <v>96</v>
      </c>
      <c r="S895" s="58"/>
    </row>
    <row r="896" spans="1:20" s="16" customFormat="1" ht="25.15" customHeight="1" x14ac:dyDescent="0.25">
      <c r="A896" s="73" t="s">
        <v>1913</v>
      </c>
      <c r="B896" s="46" t="s">
        <v>669</v>
      </c>
      <c r="C896" s="60">
        <v>1966</v>
      </c>
      <c r="D896" s="156" t="s">
        <v>239</v>
      </c>
      <c r="E896" s="60" t="s">
        <v>20</v>
      </c>
      <c r="F896" s="83">
        <v>5</v>
      </c>
      <c r="G896" s="83">
        <v>4</v>
      </c>
      <c r="H896" s="48">
        <f t="shared" si="267"/>
        <v>3203.56</v>
      </c>
      <c r="I896" s="48">
        <v>679.6</v>
      </c>
      <c r="J896" s="48">
        <v>2523.96</v>
      </c>
      <c r="K896" s="37">
        <f t="shared" si="262"/>
        <v>4214150</v>
      </c>
      <c r="L896" s="45">
        <v>0</v>
      </c>
      <c r="M896" s="45">
        <v>0</v>
      </c>
      <c r="N896" s="45">
        <v>0</v>
      </c>
      <c r="O896" s="48">
        <v>4214150</v>
      </c>
      <c r="P896" s="45">
        <f t="shared" si="263"/>
        <v>1315.458427499407</v>
      </c>
      <c r="Q896" s="51">
        <v>9673</v>
      </c>
      <c r="R896" s="73" t="s">
        <v>97</v>
      </c>
      <c r="S896" s="58"/>
    </row>
    <row r="897" spans="1:20" s="16" customFormat="1" ht="25.15" customHeight="1" x14ac:dyDescent="0.25">
      <c r="A897" s="73" t="s">
        <v>1914</v>
      </c>
      <c r="B897" s="46" t="s">
        <v>670</v>
      </c>
      <c r="C897" s="60">
        <v>1965</v>
      </c>
      <c r="D897" s="156" t="s">
        <v>239</v>
      </c>
      <c r="E897" s="60" t="s">
        <v>22</v>
      </c>
      <c r="F897" s="83">
        <v>4</v>
      </c>
      <c r="G897" s="83">
        <v>3</v>
      </c>
      <c r="H897" s="48">
        <f t="shared" si="267"/>
        <v>2298.8200000000002</v>
      </c>
      <c r="I897" s="48">
        <v>0</v>
      </c>
      <c r="J897" s="48">
        <v>2298.8200000000002</v>
      </c>
      <c r="K897" s="37">
        <f t="shared" si="262"/>
        <v>3413150</v>
      </c>
      <c r="L897" s="45">
        <v>0</v>
      </c>
      <c r="M897" s="45">
        <v>0</v>
      </c>
      <c r="N897" s="45">
        <v>0</v>
      </c>
      <c r="O897" s="48">
        <v>3413150</v>
      </c>
      <c r="P897" s="45">
        <f t="shared" si="263"/>
        <v>1484.7399970419606</v>
      </c>
      <c r="Q897" s="51">
        <v>9673</v>
      </c>
      <c r="R897" s="73" t="s">
        <v>97</v>
      </c>
      <c r="S897" s="67"/>
      <c r="T897" s="17"/>
    </row>
    <row r="898" spans="1:20" s="16" customFormat="1" ht="25.15" customHeight="1" x14ac:dyDescent="0.25">
      <c r="A898" s="73" t="s">
        <v>1915</v>
      </c>
      <c r="B898" s="46" t="s">
        <v>671</v>
      </c>
      <c r="C898" s="60">
        <v>1966</v>
      </c>
      <c r="D898" s="156" t="s">
        <v>239</v>
      </c>
      <c r="E898" s="60" t="s">
        <v>20</v>
      </c>
      <c r="F898" s="83">
        <v>5</v>
      </c>
      <c r="G898" s="83">
        <v>2</v>
      </c>
      <c r="H898" s="48">
        <f t="shared" si="267"/>
        <v>1613.46</v>
      </c>
      <c r="I898" s="48">
        <v>73</v>
      </c>
      <c r="J898" s="48">
        <v>1540.46</v>
      </c>
      <c r="K898" s="37">
        <f t="shared" si="262"/>
        <v>2180500</v>
      </c>
      <c r="L898" s="45">
        <v>0</v>
      </c>
      <c r="M898" s="45">
        <v>0</v>
      </c>
      <c r="N898" s="45">
        <v>0</v>
      </c>
      <c r="O898" s="48">
        <v>2180500</v>
      </c>
      <c r="P898" s="45">
        <f t="shared" si="263"/>
        <v>1351.4434817101137</v>
      </c>
      <c r="Q898" s="51">
        <v>9673</v>
      </c>
      <c r="R898" s="73" t="s">
        <v>97</v>
      </c>
      <c r="S898" s="58"/>
    </row>
    <row r="899" spans="1:20" s="16" customFormat="1" ht="25.15" customHeight="1" x14ac:dyDescent="0.25">
      <c r="A899" s="73" t="s">
        <v>1916</v>
      </c>
      <c r="B899" s="46" t="s">
        <v>672</v>
      </c>
      <c r="C899" s="60">
        <v>1963</v>
      </c>
      <c r="D899" s="156" t="s">
        <v>239</v>
      </c>
      <c r="E899" s="60" t="s">
        <v>20</v>
      </c>
      <c r="F899" s="83">
        <v>4</v>
      </c>
      <c r="G899" s="83">
        <v>3</v>
      </c>
      <c r="H899" s="48">
        <f t="shared" si="267"/>
        <v>2387.91</v>
      </c>
      <c r="I899" s="48">
        <v>0</v>
      </c>
      <c r="J899" s="48">
        <v>2387.91</v>
      </c>
      <c r="K899" s="37">
        <f t="shared" si="262"/>
        <v>3417600</v>
      </c>
      <c r="L899" s="45">
        <v>0</v>
      </c>
      <c r="M899" s="45">
        <v>0</v>
      </c>
      <c r="N899" s="45">
        <v>0</v>
      </c>
      <c r="O899" s="48">
        <v>3417600</v>
      </c>
      <c r="P899" s="45">
        <f t="shared" si="263"/>
        <v>1431.2097189592573</v>
      </c>
      <c r="Q899" s="51">
        <v>9673</v>
      </c>
      <c r="R899" s="73" t="s">
        <v>96</v>
      </c>
      <c r="S899" s="58"/>
    </row>
    <row r="900" spans="1:20" s="14" customFormat="1" ht="25.15" customHeight="1" x14ac:dyDescent="0.25">
      <c r="A900" s="73" t="s">
        <v>1917</v>
      </c>
      <c r="B900" s="46" t="s">
        <v>673</v>
      </c>
      <c r="C900" s="60">
        <v>1965</v>
      </c>
      <c r="D900" s="156" t="s">
        <v>239</v>
      </c>
      <c r="E900" s="60" t="s">
        <v>20</v>
      </c>
      <c r="F900" s="83">
        <v>5</v>
      </c>
      <c r="G900" s="83">
        <v>4</v>
      </c>
      <c r="H900" s="48">
        <f t="shared" si="267"/>
        <v>3232.11</v>
      </c>
      <c r="I900" s="48">
        <v>342.9</v>
      </c>
      <c r="J900" s="48">
        <v>2889.21</v>
      </c>
      <c r="K900" s="37">
        <f t="shared" si="262"/>
        <v>4240850</v>
      </c>
      <c r="L900" s="45">
        <v>0</v>
      </c>
      <c r="M900" s="45">
        <v>0</v>
      </c>
      <c r="N900" s="45">
        <v>0</v>
      </c>
      <c r="O900" s="48">
        <v>4240850</v>
      </c>
      <c r="P900" s="45">
        <f t="shared" si="263"/>
        <v>1312.0995263156267</v>
      </c>
      <c r="Q900" s="51">
        <v>9673</v>
      </c>
      <c r="R900" s="73" t="s">
        <v>97</v>
      </c>
    </row>
    <row r="901" spans="1:20" s="14" customFormat="1" ht="25.15" customHeight="1" x14ac:dyDescent="0.25">
      <c r="A901" s="73" t="s">
        <v>1918</v>
      </c>
      <c r="B901" s="46" t="s">
        <v>674</v>
      </c>
      <c r="C901" s="60">
        <v>1965</v>
      </c>
      <c r="D901" s="156" t="s">
        <v>239</v>
      </c>
      <c r="E901" s="60" t="s">
        <v>20</v>
      </c>
      <c r="F901" s="83">
        <v>5</v>
      </c>
      <c r="G901" s="83">
        <v>4</v>
      </c>
      <c r="H901" s="48">
        <f t="shared" si="267"/>
        <v>3258.39</v>
      </c>
      <c r="I901" s="48">
        <v>0</v>
      </c>
      <c r="J901" s="48">
        <v>3258.39</v>
      </c>
      <c r="K901" s="37">
        <f t="shared" si="262"/>
        <v>4245300</v>
      </c>
      <c r="L901" s="45">
        <v>0</v>
      </c>
      <c r="M901" s="45">
        <v>0</v>
      </c>
      <c r="N901" s="45">
        <v>0</v>
      </c>
      <c r="O901" s="48">
        <v>4245300</v>
      </c>
      <c r="P901" s="45">
        <f t="shared" si="263"/>
        <v>1302.8827120142157</v>
      </c>
      <c r="Q901" s="51">
        <v>9673</v>
      </c>
      <c r="R901" s="73" t="s">
        <v>97</v>
      </c>
      <c r="S901" s="18"/>
      <c r="T901" s="18"/>
    </row>
    <row r="902" spans="1:20" s="16" customFormat="1" ht="25.15" customHeight="1" x14ac:dyDescent="0.25">
      <c r="A902" s="73" t="s">
        <v>1919</v>
      </c>
      <c r="B902" s="46" t="s">
        <v>675</v>
      </c>
      <c r="C902" s="60">
        <v>1966</v>
      </c>
      <c r="D902" s="156" t="s">
        <v>239</v>
      </c>
      <c r="E902" s="60" t="s">
        <v>22</v>
      </c>
      <c r="F902" s="83">
        <v>5</v>
      </c>
      <c r="G902" s="83">
        <v>4</v>
      </c>
      <c r="H902" s="48">
        <f t="shared" si="267"/>
        <v>3574.51</v>
      </c>
      <c r="I902" s="48">
        <v>0</v>
      </c>
      <c r="J902" s="48">
        <v>3574.51</v>
      </c>
      <c r="K902" s="37">
        <f t="shared" si="262"/>
        <v>4214150</v>
      </c>
      <c r="L902" s="45">
        <v>0</v>
      </c>
      <c r="M902" s="45">
        <v>0</v>
      </c>
      <c r="N902" s="45">
        <v>0</v>
      </c>
      <c r="O902" s="48">
        <v>4214150</v>
      </c>
      <c r="P902" s="45">
        <f t="shared" si="263"/>
        <v>1178.9448064210198</v>
      </c>
      <c r="Q902" s="51">
        <v>9673</v>
      </c>
      <c r="R902" s="73" t="s">
        <v>97</v>
      </c>
      <c r="S902" s="58"/>
    </row>
    <row r="903" spans="1:20" s="16" customFormat="1" ht="25.15" customHeight="1" x14ac:dyDescent="0.25">
      <c r="A903" s="73" t="s">
        <v>1920</v>
      </c>
      <c r="B903" s="46" t="s">
        <v>676</v>
      </c>
      <c r="C903" s="60">
        <v>1965</v>
      </c>
      <c r="D903" s="156" t="s">
        <v>239</v>
      </c>
      <c r="E903" s="60" t="s">
        <v>20</v>
      </c>
      <c r="F903" s="83">
        <v>4</v>
      </c>
      <c r="G903" s="83">
        <v>3</v>
      </c>
      <c r="H903" s="48">
        <f t="shared" si="267"/>
        <v>2420.11</v>
      </c>
      <c r="I903" s="48">
        <v>0</v>
      </c>
      <c r="J903" s="48">
        <v>2420.11</v>
      </c>
      <c r="K903" s="37">
        <f t="shared" si="262"/>
        <v>3530185</v>
      </c>
      <c r="L903" s="45">
        <v>0</v>
      </c>
      <c r="M903" s="45">
        <v>0</v>
      </c>
      <c r="N903" s="45">
        <v>0</v>
      </c>
      <c r="O903" s="48">
        <v>3530185</v>
      </c>
      <c r="P903" s="45">
        <f t="shared" si="263"/>
        <v>1458.6878282392122</v>
      </c>
      <c r="Q903" s="51">
        <v>9673</v>
      </c>
      <c r="R903" s="73" t="s">
        <v>97</v>
      </c>
      <c r="S903" s="58"/>
    </row>
    <row r="904" spans="1:20" s="16" customFormat="1" ht="25.15" customHeight="1" x14ac:dyDescent="0.25">
      <c r="A904" s="73" t="s">
        <v>1921</v>
      </c>
      <c r="B904" s="46" t="s">
        <v>677</v>
      </c>
      <c r="C904" s="60">
        <v>1964</v>
      </c>
      <c r="D904" s="156" t="s">
        <v>239</v>
      </c>
      <c r="E904" s="60" t="s">
        <v>20</v>
      </c>
      <c r="F904" s="83">
        <v>4</v>
      </c>
      <c r="G904" s="83">
        <v>3</v>
      </c>
      <c r="H904" s="48">
        <f t="shared" si="267"/>
        <v>2366.0100000000002</v>
      </c>
      <c r="I904" s="48">
        <v>0</v>
      </c>
      <c r="J904" s="48">
        <v>2366.0100000000002</v>
      </c>
      <c r="K904" s="37">
        <f t="shared" si="262"/>
        <v>3540420</v>
      </c>
      <c r="L904" s="45">
        <v>0</v>
      </c>
      <c r="M904" s="45">
        <v>0</v>
      </c>
      <c r="N904" s="45">
        <v>0</v>
      </c>
      <c r="O904" s="48">
        <v>3540420</v>
      </c>
      <c r="P904" s="45">
        <f t="shared" si="263"/>
        <v>1496.3673019133475</v>
      </c>
      <c r="Q904" s="51">
        <v>9673</v>
      </c>
      <c r="R904" s="73" t="s">
        <v>96</v>
      </c>
      <c r="S904" s="58"/>
    </row>
    <row r="905" spans="1:20" s="16" customFormat="1" ht="25.15" customHeight="1" x14ac:dyDescent="0.25">
      <c r="A905" s="73" t="s">
        <v>1922</v>
      </c>
      <c r="B905" s="118" t="s">
        <v>678</v>
      </c>
      <c r="C905" s="60">
        <v>1963</v>
      </c>
      <c r="D905" s="156" t="s">
        <v>239</v>
      </c>
      <c r="E905" s="60" t="s">
        <v>20</v>
      </c>
      <c r="F905" s="76">
        <v>3</v>
      </c>
      <c r="G905" s="76">
        <v>1</v>
      </c>
      <c r="H905" s="48">
        <f t="shared" si="267"/>
        <v>813.4</v>
      </c>
      <c r="I905" s="48">
        <v>0</v>
      </c>
      <c r="J905" s="48">
        <v>813.4</v>
      </c>
      <c r="K905" s="37">
        <f t="shared" si="262"/>
        <v>4576440</v>
      </c>
      <c r="L905" s="45">
        <v>0</v>
      </c>
      <c r="M905" s="45">
        <v>0</v>
      </c>
      <c r="N905" s="45">
        <v>0</v>
      </c>
      <c r="O905" s="48">
        <v>4576440</v>
      </c>
      <c r="P905" s="45">
        <f t="shared" si="263"/>
        <v>5626.3093189082865</v>
      </c>
      <c r="Q905" s="51">
        <v>9673</v>
      </c>
      <c r="R905" s="73" t="s">
        <v>96</v>
      </c>
      <c r="S905" s="58"/>
    </row>
    <row r="906" spans="1:20" s="16" customFormat="1" ht="25.15" customHeight="1" x14ac:dyDescent="0.25">
      <c r="A906" s="73" t="s">
        <v>1923</v>
      </c>
      <c r="B906" s="118" t="s">
        <v>679</v>
      </c>
      <c r="C906" s="60">
        <v>1963</v>
      </c>
      <c r="D906" s="156" t="s">
        <v>239</v>
      </c>
      <c r="E906" s="60" t="s">
        <v>20</v>
      </c>
      <c r="F906" s="76">
        <v>5</v>
      </c>
      <c r="G906" s="76">
        <v>2</v>
      </c>
      <c r="H906" s="48">
        <f t="shared" si="267"/>
        <v>1612.72</v>
      </c>
      <c r="I906" s="48">
        <v>0</v>
      </c>
      <c r="J906" s="48">
        <v>1612.72</v>
      </c>
      <c r="K906" s="37">
        <f t="shared" si="262"/>
        <v>3804240</v>
      </c>
      <c r="L906" s="45">
        <v>0</v>
      </c>
      <c r="M906" s="45">
        <v>0</v>
      </c>
      <c r="N906" s="45">
        <v>0</v>
      </c>
      <c r="O906" s="48">
        <v>3804240</v>
      </c>
      <c r="P906" s="45">
        <f t="shared" si="263"/>
        <v>2358.8967706731482</v>
      </c>
      <c r="Q906" s="51">
        <v>9673</v>
      </c>
      <c r="R906" s="73" t="s">
        <v>96</v>
      </c>
      <c r="S906" s="58"/>
    </row>
    <row r="907" spans="1:20" s="16" customFormat="1" ht="25.15" customHeight="1" x14ac:dyDescent="0.25">
      <c r="A907" s="73" t="s">
        <v>1924</v>
      </c>
      <c r="B907" s="118" t="s">
        <v>680</v>
      </c>
      <c r="C907" s="60">
        <v>1967</v>
      </c>
      <c r="D907" s="156" t="s">
        <v>239</v>
      </c>
      <c r="E907" s="60" t="s">
        <v>20</v>
      </c>
      <c r="F907" s="76">
        <v>5</v>
      </c>
      <c r="G907" s="76">
        <v>4</v>
      </c>
      <c r="H907" s="48">
        <f t="shared" si="267"/>
        <v>3327.53</v>
      </c>
      <c r="I907" s="48">
        <v>284.5</v>
      </c>
      <c r="J907" s="48">
        <v>3043.03</v>
      </c>
      <c r="K907" s="37">
        <f t="shared" si="262"/>
        <v>7477140</v>
      </c>
      <c r="L907" s="45">
        <v>0</v>
      </c>
      <c r="M907" s="45">
        <v>0</v>
      </c>
      <c r="N907" s="45">
        <v>0</v>
      </c>
      <c r="O907" s="48">
        <v>7477140</v>
      </c>
      <c r="P907" s="45">
        <f t="shared" si="263"/>
        <v>2247.0541212250528</v>
      </c>
      <c r="Q907" s="51">
        <v>9673</v>
      </c>
      <c r="R907" s="73" t="s">
        <v>97</v>
      </c>
      <c r="S907" s="58"/>
    </row>
    <row r="908" spans="1:20" s="16" customFormat="1" ht="25.15" customHeight="1" x14ac:dyDescent="0.25">
      <c r="A908" s="73" t="s">
        <v>1925</v>
      </c>
      <c r="B908" s="118" t="s">
        <v>681</v>
      </c>
      <c r="C908" s="60">
        <v>1962</v>
      </c>
      <c r="D908" s="156" t="s">
        <v>239</v>
      </c>
      <c r="E908" s="60" t="s">
        <v>20</v>
      </c>
      <c r="F908" s="76">
        <v>4</v>
      </c>
      <c r="G908" s="76">
        <v>2</v>
      </c>
      <c r="H908" s="48">
        <f t="shared" si="267"/>
        <v>1461</v>
      </c>
      <c r="I908" s="48">
        <v>214.4</v>
      </c>
      <c r="J908" s="48">
        <v>1246.5999999999999</v>
      </c>
      <c r="K908" s="37">
        <f t="shared" si="262"/>
        <v>3751440</v>
      </c>
      <c r="L908" s="45">
        <v>0</v>
      </c>
      <c r="M908" s="45">
        <v>0</v>
      </c>
      <c r="N908" s="45">
        <v>0</v>
      </c>
      <c r="O908" s="48">
        <v>3751440</v>
      </c>
      <c r="P908" s="45">
        <f t="shared" si="263"/>
        <v>2567.7207392197124</v>
      </c>
      <c r="Q908" s="51">
        <v>9673</v>
      </c>
      <c r="R908" s="73" t="s">
        <v>95</v>
      </c>
      <c r="S908" s="58"/>
    </row>
    <row r="909" spans="1:20" s="16" customFormat="1" ht="25.15" customHeight="1" x14ac:dyDescent="0.25">
      <c r="A909" s="73" t="s">
        <v>1926</v>
      </c>
      <c r="B909" s="46" t="s">
        <v>682</v>
      </c>
      <c r="C909" s="156">
        <v>1978</v>
      </c>
      <c r="D909" s="156" t="s">
        <v>239</v>
      </c>
      <c r="E909" s="60" t="s">
        <v>20</v>
      </c>
      <c r="F909" s="84">
        <v>5</v>
      </c>
      <c r="G909" s="84">
        <v>4</v>
      </c>
      <c r="H909" s="88">
        <v>3371.01</v>
      </c>
      <c r="I909" s="88">
        <v>110.5</v>
      </c>
      <c r="J909" s="88">
        <v>3260.51</v>
      </c>
      <c r="K909" s="37">
        <f t="shared" si="262"/>
        <v>10381580.5</v>
      </c>
      <c r="L909" s="45">
        <v>0</v>
      </c>
      <c r="M909" s="45">
        <v>0</v>
      </c>
      <c r="N909" s="45">
        <v>0</v>
      </c>
      <c r="O909" s="48">
        <v>10381580.5</v>
      </c>
      <c r="P909" s="45">
        <f t="shared" si="263"/>
        <v>3079.6646998970632</v>
      </c>
      <c r="Q909" s="51">
        <v>9673</v>
      </c>
      <c r="R909" s="73" t="s">
        <v>97</v>
      </c>
      <c r="S909" s="58"/>
    </row>
    <row r="910" spans="1:20" s="16" customFormat="1" ht="25.15" customHeight="1" x14ac:dyDescent="0.25">
      <c r="A910" s="73" t="s">
        <v>1927</v>
      </c>
      <c r="B910" s="46" t="s">
        <v>683</v>
      </c>
      <c r="C910" s="60">
        <v>1963</v>
      </c>
      <c r="D910" s="156" t="s">
        <v>239</v>
      </c>
      <c r="E910" s="60" t="s">
        <v>20</v>
      </c>
      <c r="F910" s="76">
        <v>2</v>
      </c>
      <c r="G910" s="76">
        <v>1</v>
      </c>
      <c r="H910" s="48">
        <f>I910+J910</f>
        <v>275.99</v>
      </c>
      <c r="I910" s="48">
        <v>0</v>
      </c>
      <c r="J910" s="48">
        <v>275.99</v>
      </c>
      <c r="K910" s="37">
        <f t="shared" si="262"/>
        <v>1425864</v>
      </c>
      <c r="L910" s="45">
        <v>0</v>
      </c>
      <c r="M910" s="45">
        <v>0</v>
      </c>
      <c r="N910" s="45">
        <v>0</v>
      </c>
      <c r="O910" s="48">
        <v>1425864</v>
      </c>
      <c r="P910" s="45">
        <f t="shared" si="263"/>
        <v>5166.361100039856</v>
      </c>
      <c r="Q910" s="51">
        <v>9673</v>
      </c>
      <c r="R910" s="73" t="s">
        <v>96</v>
      </c>
      <c r="S910" s="67"/>
      <c r="T910" s="17"/>
    </row>
    <row r="911" spans="1:20" s="16" customFormat="1" ht="25.15" customHeight="1" x14ac:dyDescent="0.25">
      <c r="A911" s="73" t="s">
        <v>1928</v>
      </c>
      <c r="B911" s="46" t="s">
        <v>684</v>
      </c>
      <c r="C911" s="60">
        <v>1963</v>
      </c>
      <c r="D911" s="156" t="s">
        <v>239</v>
      </c>
      <c r="E911" s="60" t="s">
        <v>20</v>
      </c>
      <c r="F911" s="76">
        <v>2</v>
      </c>
      <c r="G911" s="76">
        <v>1</v>
      </c>
      <c r="H911" s="48">
        <v>272</v>
      </c>
      <c r="I911" s="48">
        <v>83.1</v>
      </c>
      <c r="J911" s="48">
        <v>188.9</v>
      </c>
      <c r="K911" s="37">
        <f t="shared" si="262"/>
        <v>1716000</v>
      </c>
      <c r="L911" s="45">
        <v>0</v>
      </c>
      <c r="M911" s="45">
        <v>0</v>
      </c>
      <c r="N911" s="45">
        <v>0</v>
      </c>
      <c r="O911" s="48">
        <v>1716000</v>
      </c>
      <c r="P911" s="45">
        <f t="shared" si="263"/>
        <v>6308.8235294117649</v>
      </c>
      <c r="Q911" s="51">
        <v>9673</v>
      </c>
      <c r="R911" s="73" t="s">
        <v>96</v>
      </c>
      <c r="S911" s="58"/>
    </row>
    <row r="912" spans="1:20" s="16" customFormat="1" ht="25.15" customHeight="1" x14ac:dyDescent="0.25">
      <c r="A912" s="73" t="s">
        <v>1929</v>
      </c>
      <c r="B912" s="46" t="s">
        <v>685</v>
      </c>
      <c r="C912" s="60">
        <v>1950</v>
      </c>
      <c r="D912" s="156" t="s">
        <v>239</v>
      </c>
      <c r="E912" s="60" t="s">
        <v>20</v>
      </c>
      <c r="F912" s="76">
        <v>2</v>
      </c>
      <c r="G912" s="76">
        <v>1</v>
      </c>
      <c r="H912" s="48">
        <f t="shared" ref="H912:H921" si="268">I912+J912</f>
        <v>530.6</v>
      </c>
      <c r="I912" s="48">
        <v>0</v>
      </c>
      <c r="J912" s="48">
        <v>530.6</v>
      </c>
      <c r="K912" s="37">
        <f t="shared" si="262"/>
        <v>1593344</v>
      </c>
      <c r="L912" s="45">
        <v>0</v>
      </c>
      <c r="M912" s="45">
        <v>0</v>
      </c>
      <c r="N912" s="45">
        <v>0</v>
      </c>
      <c r="O912" s="48">
        <v>1593344</v>
      </c>
      <c r="P912" s="45">
        <f t="shared" si="263"/>
        <v>3002.9099133056916</v>
      </c>
      <c r="Q912" s="51">
        <v>9673</v>
      </c>
      <c r="R912" s="73" t="s">
        <v>95</v>
      </c>
      <c r="S912" s="58"/>
    </row>
    <row r="913" spans="1:207" s="16" customFormat="1" ht="25.15" customHeight="1" x14ac:dyDescent="0.25">
      <c r="A913" s="73" t="s">
        <v>1930</v>
      </c>
      <c r="B913" s="46" t="s">
        <v>686</v>
      </c>
      <c r="C913" s="60">
        <v>1950</v>
      </c>
      <c r="D913" s="156" t="s">
        <v>239</v>
      </c>
      <c r="E913" s="60" t="s">
        <v>20</v>
      </c>
      <c r="F913" s="76">
        <v>2</v>
      </c>
      <c r="G913" s="76">
        <v>1</v>
      </c>
      <c r="H913" s="48">
        <f t="shared" si="268"/>
        <v>501.5</v>
      </c>
      <c r="I913" s="48">
        <v>0</v>
      </c>
      <c r="J913" s="48">
        <v>501.5</v>
      </c>
      <c r="K913" s="37">
        <f t="shared" si="262"/>
        <v>1655168</v>
      </c>
      <c r="L913" s="45">
        <v>0</v>
      </c>
      <c r="M913" s="45">
        <v>0</v>
      </c>
      <c r="N913" s="45">
        <v>0</v>
      </c>
      <c r="O913" s="48">
        <v>1655168</v>
      </c>
      <c r="P913" s="45">
        <f t="shared" si="263"/>
        <v>3300.4346959122631</v>
      </c>
      <c r="Q913" s="51">
        <v>9673</v>
      </c>
      <c r="R913" s="73" t="s">
        <v>95</v>
      </c>
      <c r="S913" s="58"/>
    </row>
    <row r="914" spans="1:207" s="16" customFormat="1" ht="25.15" customHeight="1" x14ac:dyDescent="0.25">
      <c r="A914" s="73" t="s">
        <v>1931</v>
      </c>
      <c r="B914" s="46" t="s">
        <v>687</v>
      </c>
      <c r="C914" s="60">
        <v>1950</v>
      </c>
      <c r="D914" s="156" t="s">
        <v>239</v>
      </c>
      <c r="E914" s="60" t="s">
        <v>20</v>
      </c>
      <c r="F914" s="76">
        <v>2</v>
      </c>
      <c r="G914" s="76">
        <v>2</v>
      </c>
      <c r="H914" s="48">
        <f t="shared" si="268"/>
        <v>849.32</v>
      </c>
      <c r="I914" s="48">
        <v>0</v>
      </c>
      <c r="J914" s="48">
        <v>849.32</v>
      </c>
      <c r="K914" s="37">
        <f t="shared" si="262"/>
        <v>1859072</v>
      </c>
      <c r="L914" s="45">
        <v>0</v>
      </c>
      <c r="M914" s="45">
        <v>0</v>
      </c>
      <c r="N914" s="45">
        <v>0</v>
      </c>
      <c r="O914" s="48">
        <v>1859072</v>
      </c>
      <c r="P914" s="45">
        <f t="shared" si="263"/>
        <v>2188.8946451278671</v>
      </c>
      <c r="Q914" s="51">
        <v>9673</v>
      </c>
      <c r="R914" s="73" t="s">
        <v>95</v>
      </c>
      <c r="S914" s="58"/>
    </row>
    <row r="915" spans="1:207" s="16" customFormat="1" ht="25.15" customHeight="1" x14ac:dyDescent="0.25">
      <c r="A915" s="73" t="s">
        <v>1932</v>
      </c>
      <c r="B915" s="46" t="s">
        <v>688</v>
      </c>
      <c r="C915" s="60">
        <v>1950</v>
      </c>
      <c r="D915" s="156" t="s">
        <v>239</v>
      </c>
      <c r="E915" s="60" t="s">
        <v>20</v>
      </c>
      <c r="F915" s="76">
        <v>2</v>
      </c>
      <c r="G915" s="76">
        <v>1</v>
      </c>
      <c r="H915" s="48">
        <f t="shared" si="268"/>
        <v>505.31</v>
      </c>
      <c r="I915" s="48">
        <v>0</v>
      </c>
      <c r="J915" s="48">
        <v>505.31</v>
      </c>
      <c r="K915" s="37">
        <f t="shared" si="262"/>
        <v>1673344</v>
      </c>
      <c r="L915" s="45">
        <v>0</v>
      </c>
      <c r="M915" s="45">
        <v>0</v>
      </c>
      <c r="N915" s="45">
        <v>0</v>
      </c>
      <c r="O915" s="48">
        <v>1673344</v>
      </c>
      <c r="P915" s="45">
        <f t="shared" si="263"/>
        <v>3311.5196611980764</v>
      </c>
      <c r="Q915" s="51">
        <v>9673</v>
      </c>
      <c r="R915" s="73" t="s">
        <v>95</v>
      </c>
      <c r="S915" s="58"/>
    </row>
    <row r="916" spans="1:207" s="16" customFormat="1" ht="25.15" customHeight="1" x14ac:dyDescent="0.25">
      <c r="A916" s="73" t="s">
        <v>1933</v>
      </c>
      <c r="B916" s="46" t="s">
        <v>689</v>
      </c>
      <c r="C916" s="60">
        <v>1950</v>
      </c>
      <c r="D916" s="156" t="s">
        <v>239</v>
      </c>
      <c r="E916" s="60" t="s">
        <v>20</v>
      </c>
      <c r="F916" s="76">
        <v>2</v>
      </c>
      <c r="G916" s="76">
        <v>2</v>
      </c>
      <c r="H916" s="48">
        <f t="shared" si="268"/>
        <v>805.37</v>
      </c>
      <c r="I916" s="48">
        <v>0</v>
      </c>
      <c r="J916" s="48">
        <v>805.37</v>
      </c>
      <c r="K916" s="37">
        <f t="shared" si="262"/>
        <v>1848768</v>
      </c>
      <c r="L916" s="45">
        <v>0</v>
      </c>
      <c r="M916" s="45">
        <v>0</v>
      </c>
      <c r="N916" s="45">
        <v>0</v>
      </c>
      <c r="O916" s="48">
        <v>1848768</v>
      </c>
      <c r="P916" s="45">
        <f t="shared" si="263"/>
        <v>2295.5511131529606</v>
      </c>
      <c r="Q916" s="51">
        <v>9673</v>
      </c>
      <c r="R916" s="73" t="s">
        <v>95</v>
      </c>
      <c r="S916" s="67"/>
      <c r="T916" s="17"/>
    </row>
    <row r="917" spans="1:207" s="16" customFormat="1" ht="25.15" customHeight="1" x14ac:dyDescent="0.25">
      <c r="A917" s="73" t="s">
        <v>1934</v>
      </c>
      <c r="B917" s="46" t="s">
        <v>690</v>
      </c>
      <c r="C917" s="60">
        <v>1959</v>
      </c>
      <c r="D917" s="156" t="s">
        <v>239</v>
      </c>
      <c r="E917" s="60" t="s">
        <v>20</v>
      </c>
      <c r="F917" s="76">
        <v>2</v>
      </c>
      <c r="G917" s="76">
        <v>1</v>
      </c>
      <c r="H917" s="48">
        <f t="shared" si="268"/>
        <v>282.8</v>
      </c>
      <c r="I917" s="48">
        <v>0</v>
      </c>
      <c r="J917" s="48">
        <v>282.8</v>
      </c>
      <c r="K917" s="37">
        <f t="shared" si="262"/>
        <v>3903140</v>
      </c>
      <c r="L917" s="45">
        <v>0</v>
      </c>
      <c r="M917" s="45">
        <v>0</v>
      </c>
      <c r="N917" s="45">
        <v>0</v>
      </c>
      <c r="O917" s="48">
        <v>3903140</v>
      </c>
      <c r="P917" s="45">
        <f t="shared" si="263"/>
        <v>13801.768033946251</v>
      </c>
      <c r="Q917" s="51">
        <v>9673</v>
      </c>
      <c r="R917" s="73" t="s">
        <v>97</v>
      </c>
      <c r="S917" s="67"/>
      <c r="T917" s="17"/>
    </row>
    <row r="918" spans="1:207" s="16" customFormat="1" ht="25.15" customHeight="1" x14ac:dyDescent="0.25">
      <c r="A918" s="73" t="s">
        <v>1935</v>
      </c>
      <c r="B918" s="46" t="s">
        <v>691</v>
      </c>
      <c r="C918" s="60">
        <v>1964</v>
      </c>
      <c r="D918" s="156" t="s">
        <v>239</v>
      </c>
      <c r="E918" s="60" t="s">
        <v>20</v>
      </c>
      <c r="F918" s="76">
        <v>2</v>
      </c>
      <c r="G918" s="76">
        <v>1</v>
      </c>
      <c r="H918" s="48">
        <f t="shared" si="268"/>
        <v>280.8</v>
      </c>
      <c r="I918" s="48">
        <v>0</v>
      </c>
      <c r="J918" s="48">
        <v>280.8</v>
      </c>
      <c r="K918" s="37">
        <f t="shared" si="262"/>
        <v>1841400</v>
      </c>
      <c r="L918" s="45">
        <v>0</v>
      </c>
      <c r="M918" s="45">
        <v>0</v>
      </c>
      <c r="N918" s="45">
        <v>0</v>
      </c>
      <c r="O918" s="48">
        <v>1841400</v>
      </c>
      <c r="P918" s="45">
        <f t="shared" si="263"/>
        <v>6557.6923076923076</v>
      </c>
      <c r="Q918" s="51">
        <v>9673</v>
      </c>
      <c r="R918" s="73" t="s">
        <v>96</v>
      </c>
      <c r="S918" s="58"/>
    </row>
    <row r="919" spans="1:207" s="140" customFormat="1" ht="27" customHeight="1" x14ac:dyDescent="0.25">
      <c r="A919" s="73" t="s">
        <v>1936</v>
      </c>
      <c r="B919" s="46" t="s">
        <v>2212</v>
      </c>
      <c r="C919" s="153">
        <v>1970</v>
      </c>
      <c r="D919" s="156" t="s">
        <v>239</v>
      </c>
      <c r="E919" s="156" t="s">
        <v>22</v>
      </c>
      <c r="F919" s="154">
        <v>5</v>
      </c>
      <c r="G919" s="154">
        <v>4</v>
      </c>
      <c r="H919" s="139">
        <v>3641.2</v>
      </c>
      <c r="I919" s="139">
        <v>0</v>
      </c>
      <c r="J919" s="139">
        <v>2657.3</v>
      </c>
      <c r="K919" s="37">
        <f t="shared" ref="K919" si="269">SUM(L919:O919)</f>
        <v>19123600</v>
      </c>
      <c r="L919" s="48">
        <v>0</v>
      </c>
      <c r="M919" s="48">
        <v>0</v>
      </c>
      <c r="N919" s="48">
        <v>0</v>
      </c>
      <c r="O919" s="45">
        <v>19123600</v>
      </c>
      <c r="P919" s="51">
        <f>K919/H919</f>
        <v>5252.00483357135</v>
      </c>
      <c r="Q919" s="37">
        <v>9673</v>
      </c>
      <c r="R919" s="74" t="s">
        <v>95</v>
      </c>
    </row>
    <row r="920" spans="1:207" s="16" customFormat="1" ht="25.15" customHeight="1" x14ac:dyDescent="0.25">
      <c r="A920" s="73" t="s">
        <v>1937</v>
      </c>
      <c r="B920" s="118" t="s">
        <v>692</v>
      </c>
      <c r="C920" s="60">
        <v>1962</v>
      </c>
      <c r="D920" s="156" t="s">
        <v>239</v>
      </c>
      <c r="E920" s="156" t="s">
        <v>20</v>
      </c>
      <c r="F920" s="76">
        <v>5</v>
      </c>
      <c r="G920" s="76">
        <v>2</v>
      </c>
      <c r="H920" s="48">
        <f t="shared" si="268"/>
        <v>1594.18</v>
      </c>
      <c r="I920" s="48">
        <v>0</v>
      </c>
      <c r="J920" s="48">
        <v>1594.18</v>
      </c>
      <c r="K920" s="37">
        <f t="shared" si="262"/>
        <v>3791700</v>
      </c>
      <c r="L920" s="45">
        <v>0</v>
      </c>
      <c r="M920" s="45">
        <v>0</v>
      </c>
      <c r="N920" s="45">
        <v>0</v>
      </c>
      <c r="O920" s="48">
        <v>3791700</v>
      </c>
      <c r="P920" s="45">
        <f t="shared" si="263"/>
        <v>2378.464163394347</v>
      </c>
      <c r="Q920" s="51">
        <v>9673</v>
      </c>
      <c r="R920" s="73" t="s">
        <v>95</v>
      </c>
      <c r="S920" s="58"/>
    </row>
    <row r="921" spans="1:207" s="16" customFormat="1" ht="25.15" customHeight="1" x14ac:dyDescent="0.25">
      <c r="A921" s="73" t="s">
        <v>1938</v>
      </c>
      <c r="B921" s="118" t="s">
        <v>693</v>
      </c>
      <c r="C921" s="60">
        <v>1963</v>
      </c>
      <c r="D921" s="156" t="s">
        <v>239</v>
      </c>
      <c r="E921" s="60" t="s">
        <v>20</v>
      </c>
      <c r="F921" s="76">
        <v>5</v>
      </c>
      <c r="G921" s="76">
        <v>3</v>
      </c>
      <c r="H921" s="48">
        <f t="shared" si="268"/>
        <v>2528.65</v>
      </c>
      <c r="I921" s="48">
        <v>0</v>
      </c>
      <c r="J921" s="48">
        <v>2528.65</v>
      </c>
      <c r="K921" s="37">
        <f t="shared" si="262"/>
        <v>5873340</v>
      </c>
      <c r="L921" s="45">
        <v>0</v>
      </c>
      <c r="M921" s="45">
        <v>0</v>
      </c>
      <c r="N921" s="45">
        <v>0</v>
      </c>
      <c r="O921" s="48">
        <v>5873340</v>
      </c>
      <c r="P921" s="45">
        <f t="shared" si="263"/>
        <v>2322.717655666067</v>
      </c>
      <c r="Q921" s="51">
        <v>9673</v>
      </c>
      <c r="R921" s="73" t="s">
        <v>96</v>
      </c>
      <c r="S921" s="67"/>
      <c r="T921" s="17"/>
      <c r="V921" s="15"/>
      <c r="W921" s="15"/>
      <c r="X921" s="15"/>
      <c r="Y921" s="15"/>
      <c r="Z921" s="15"/>
      <c r="AA921" s="15"/>
      <c r="AB921" s="15"/>
      <c r="AC921" s="15"/>
      <c r="AD921" s="15"/>
      <c r="AE921" s="15"/>
      <c r="AF921" s="15"/>
      <c r="AG921" s="15"/>
      <c r="AH921" s="15"/>
      <c r="AI921" s="15"/>
      <c r="AJ921" s="15"/>
      <c r="AK921" s="15"/>
      <c r="AL921" s="15"/>
      <c r="AM921" s="15"/>
      <c r="AN921" s="15"/>
      <c r="AO921" s="15"/>
      <c r="AP921" s="15"/>
      <c r="AQ921" s="15"/>
      <c r="AR921" s="15"/>
      <c r="AS921" s="15"/>
      <c r="AT921" s="15"/>
      <c r="AU921" s="15"/>
      <c r="AV921" s="15"/>
      <c r="AW921" s="15"/>
      <c r="AX921" s="15"/>
      <c r="AY921" s="15"/>
      <c r="AZ921" s="15"/>
      <c r="BA921" s="15"/>
      <c r="BB921" s="15"/>
      <c r="BC921" s="15"/>
      <c r="BD921" s="15"/>
      <c r="BE921" s="15"/>
      <c r="BF921" s="15"/>
      <c r="BG921" s="15"/>
      <c r="BH921" s="15"/>
      <c r="BI921" s="15"/>
      <c r="BJ921" s="15"/>
      <c r="BK921" s="15"/>
      <c r="BL921" s="15"/>
      <c r="BM921" s="15"/>
      <c r="BN921" s="15"/>
      <c r="BO921" s="15"/>
      <c r="BP921" s="15"/>
      <c r="BQ921" s="15"/>
      <c r="BR921" s="15"/>
      <c r="BS921" s="15"/>
      <c r="BT921" s="15"/>
      <c r="BU921" s="15"/>
      <c r="BV921" s="15"/>
      <c r="BW921" s="15"/>
      <c r="BX921" s="15"/>
      <c r="BY921" s="15"/>
      <c r="BZ921" s="15"/>
      <c r="CA921" s="15"/>
      <c r="CB921" s="15"/>
      <c r="CC921" s="15"/>
      <c r="CD921" s="15"/>
      <c r="CE921" s="15"/>
      <c r="CF921" s="15"/>
      <c r="CG921" s="15"/>
      <c r="CH921" s="15"/>
      <c r="CI921" s="15"/>
      <c r="CJ921" s="15"/>
      <c r="CK921" s="15"/>
      <c r="CL921" s="15"/>
      <c r="CM921" s="15"/>
      <c r="CN921" s="15"/>
      <c r="CO921" s="15"/>
      <c r="CP921" s="15"/>
      <c r="CQ921" s="15"/>
      <c r="CR921" s="15"/>
      <c r="CS921" s="15"/>
      <c r="CT921" s="15"/>
      <c r="CU921" s="15"/>
      <c r="CV921" s="15"/>
      <c r="CW921" s="15"/>
      <c r="CX921" s="15"/>
      <c r="CY921" s="15"/>
      <c r="CZ921" s="15"/>
      <c r="DA921" s="15"/>
      <c r="DB921" s="15"/>
      <c r="DC921" s="15"/>
      <c r="DD921" s="15"/>
      <c r="DE921" s="15"/>
      <c r="DF921" s="15"/>
      <c r="DG921" s="15"/>
      <c r="DH921" s="15"/>
      <c r="DI921" s="15"/>
      <c r="DJ921" s="15"/>
      <c r="DK921" s="15"/>
      <c r="DL921" s="15"/>
      <c r="DM921" s="15"/>
      <c r="DN921" s="15"/>
      <c r="DO921" s="15"/>
      <c r="DP921" s="15"/>
      <c r="DQ921" s="15"/>
      <c r="DR921" s="15"/>
      <c r="DS921" s="15"/>
      <c r="DT921" s="15"/>
      <c r="DU921" s="15"/>
      <c r="DV921" s="15"/>
      <c r="DW921" s="15"/>
      <c r="DX921" s="15"/>
      <c r="DY921" s="15"/>
      <c r="DZ921" s="15"/>
      <c r="EA921" s="15"/>
      <c r="EB921" s="15"/>
      <c r="EC921" s="15"/>
      <c r="ED921" s="15"/>
      <c r="EE921" s="15"/>
      <c r="EF921" s="15"/>
      <c r="EG921" s="15"/>
      <c r="EH921" s="15"/>
      <c r="EI921" s="15"/>
      <c r="EJ921" s="15"/>
      <c r="EK921" s="15"/>
      <c r="EL921" s="15"/>
      <c r="EM921" s="15"/>
      <c r="EN921" s="15"/>
      <c r="EO921" s="15"/>
      <c r="EP921" s="15"/>
      <c r="EQ921" s="15"/>
      <c r="ER921" s="15"/>
      <c r="ES921" s="15"/>
      <c r="ET921" s="15"/>
      <c r="EU921" s="15"/>
      <c r="EV921" s="15"/>
      <c r="EW921" s="15"/>
      <c r="EX921" s="15"/>
      <c r="EY921" s="15"/>
      <c r="EZ921" s="15"/>
      <c r="FA921" s="15"/>
      <c r="FB921" s="15"/>
      <c r="FC921" s="15"/>
      <c r="FD921" s="15"/>
      <c r="FE921" s="15"/>
      <c r="FF921" s="15"/>
      <c r="FG921" s="15"/>
      <c r="FH921" s="15"/>
      <c r="FI921" s="15"/>
      <c r="FJ921" s="15"/>
      <c r="FK921" s="15"/>
      <c r="FL921" s="15"/>
      <c r="FM921" s="15"/>
      <c r="FN921" s="15"/>
      <c r="FO921" s="15"/>
      <c r="FP921" s="15"/>
      <c r="FQ921" s="15"/>
      <c r="FR921" s="15"/>
      <c r="FS921" s="15"/>
      <c r="FT921" s="15"/>
      <c r="FU921" s="15"/>
      <c r="FV921" s="15"/>
      <c r="FW921" s="15"/>
      <c r="FX921" s="15"/>
      <c r="FY921" s="15"/>
      <c r="FZ921" s="15"/>
      <c r="GA921" s="15"/>
      <c r="GB921" s="15"/>
      <c r="GC921" s="15"/>
      <c r="GD921" s="15"/>
      <c r="GE921" s="15"/>
      <c r="GF921" s="15"/>
      <c r="GG921" s="15"/>
      <c r="GH921" s="15"/>
      <c r="GI921" s="15"/>
      <c r="GJ921" s="15"/>
      <c r="GK921" s="15"/>
      <c r="GL921" s="15"/>
      <c r="GM921" s="15"/>
      <c r="GN921" s="15"/>
      <c r="GO921" s="15"/>
      <c r="GP921" s="15"/>
      <c r="GQ921" s="15"/>
      <c r="GR921" s="15"/>
      <c r="GS921" s="15"/>
      <c r="GT921" s="15"/>
      <c r="GU921" s="15"/>
      <c r="GV921" s="15"/>
      <c r="GW921" s="15"/>
      <c r="GX921" s="15"/>
      <c r="GY921" s="15"/>
    </row>
    <row r="922" spans="1:207" s="16" customFormat="1" ht="25.15" customHeight="1" x14ac:dyDescent="0.25">
      <c r="A922" s="73" t="s">
        <v>1939</v>
      </c>
      <c r="B922" s="118" t="s">
        <v>694</v>
      </c>
      <c r="C922" s="60">
        <v>1966</v>
      </c>
      <c r="D922" s="156" t="s">
        <v>239</v>
      </c>
      <c r="E922" s="156" t="s">
        <v>22</v>
      </c>
      <c r="F922" s="76">
        <v>5</v>
      </c>
      <c r="G922" s="76">
        <v>4</v>
      </c>
      <c r="H922" s="48">
        <f>I922+J922</f>
        <v>3545.31</v>
      </c>
      <c r="I922" s="48">
        <v>0</v>
      </c>
      <c r="J922" s="48">
        <v>3545.31</v>
      </c>
      <c r="K922" s="37">
        <f t="shared" si="262"/>
        <v>3806530</v>
      </c>
      <c r="L922" s="45">
        <v>0</v>
      </c>
      <c r="M922" s="45">
        <v>0</v>
      </c>
      <c r="N922" s="45">
        <v>0</v>
      </c>
      <c r="O922" s="48">
        <v>3806530</v>
      </c>
      <c r="P922" s="45">
        <f t="shared" si="263"/>
        <v>1073.680439792289</v>
      </c>
      <c r="Q922" s="51">
        <v>9673</v>
      </c>
      <c r="R922" s="73" t="s">
        <v>97</v>
      </c>
      <c r="S922" s="58"/>
    </row>
    <row r="923" spans="1:207" s="16" customFormat="1" ht="25.15" customHeight="1" x14ac:dyDescent="0.25">
      <c r="A923" s="73" t="s">
        <v>1940</v>
      </c>
      <c r="B923" s="46" t="s">
        <v>695</v>
      </c>
      <c r="C923" s="156">
        <v>1962</v>
      </c>
      <c r="D923" s="156" t="s">
        <v>239</v>
      </c>
      <c r="E923" s="156" t="s">
        <v>20</v>
      </c>
      <c r="F923" s="76">
        <v>5</v>
      </c>
      <c r="G923" s="76">
        <v>2</v>
      </c>
      <c r="H923" s="48">
        <v>1580.8</v>
      </c>
      <c r="I923" s="48">
        <v>160</v>
      </c>
      <c r="J923" s="48">
        <v>1712.18</v>
      </c>
      <c r="K923" s="37">
        <f t="shared" si="262"/>
        <v>3652704</v>
      </c>
      <c r="L923" s="45">
        <v>0</v>
      </c>
      <c r="M923" s="45">
        <v>0</v>
      </c>
      <c r="N923" s="45">
        <v>0</v>
      </c>
      <c r="O923" s="48">
        <v>3652704</v>
      </c>
      <c r="P923" s="45">
        <f t="shared" si="263"/>
        <v>2310.6680161943323</v>
      </c>
      <c r="Q923" s="51">
        <v>9673</v>
      </c>
      <c r="R923" s="73" t="s">
        <v>95</v>
      </c>
      <c r="S923" s="58"/>
    </row>
    <row r="924" spans="1:207" s="16" customFormat="1" ht="25.15" customHeight="1" x14ac:dyDescent="0.25">
      <c r="A924" s="73" t="s">
        <v>1941</v>
      </c>
      <c r="B924" s="118" t="s">
        <v>696</v>
      </c>
      <c r="C924" s="60">
        <v>1963</v>
      </c>
      <c r="D924" s="156" t="s">
        <v>239</v>
      </c>
      <c r="E924" s="60" t="s">
        <v>20</v>
      </c>
      <c r="F924" s="76">
        <v>5</v>
      </c>
      <c r="G924" s="76">
        <v>2</v>
      </c>
      <c r="H924" s="48">
        <f>I924+J924</f>
        <v>1597.27</v>
      </c>
      <c r="I924" s="48">
        <v>90.5</v>
      </c>
      <c r="J924" s="48">
        <v>1506.77</v>
      </c>
      <c r="K924" s="37">
        <f t="shared" ref="K924:K988" si="270">SUM(L924:O924)</f>
        <v>3773220</v>
      </c>
      <c r="L924" s="45">
        <v>0</v>
      </c>
      <c r="M924" s="45">
        <v>0</v>
      </c>
      <c r="N924" s="45">
        <v>0</v>
      </c>
      <c r="O924" s="48">
        <v>3773220</v>
      </c>
      <c r="P924" s="45">
        <f t="shared" ref="P924:P988" si="271">K924/H924</f>
        <v>2362.2931627088719</v>
      </c>
      <c r="Q924" s="51">
        <v>9673</v>
      </c>
      <c r="R924" s="73" t="s">
        <v>96</v>
      </c>
      <c r="S924" s="58"/>
    </row>
    <row r="925" spans="1:207" s="16" customFormat="1" ht="25.15" customHeight="1" x14ac:dyDescent="0.25">
      <c r="A925" s="73" t="s">
        <v>1942</v>
      </c>
      <c r="B925" s="46" t="s">
        <v>697</v>
      </c>
      <c r="C925" s="156">
        <v>1962</v>
      </c>
      <c r="D925" s="156" t="s">
        <v>239</v>
      </c>
      <c r="E925" s="156" t="s">
        <v>20</v>
      </c>
      <c r="F925" s="76">
        <v>5</v>
      </c>
      <c r="G925" s="76">
        <v>2</v>
      </c>
      <c r="H925" s="48">
        <v>1628.1</v>
      </c>
      <c r="I925" s="48">
        <v>131</v>
      </c>
      <c r="J925" s="48">
        <v>1628.06</v>
      </c>
      <c r="K925" s="37">
        <f t="shared" si="270"/>
        <v>3693162</v>
      </c>
      <c r="L925" s="45">
        <v>0</v>
      </c>
      <c r="M925" s="45">
        <v>0</v>
      </c>
      <c r="N925" s="45">
        <v>0</v>
      </c>
      <c r="O925" s="48">
        <v>3693162</v>
      </c>
      <c r="P925" s="45">
        <f t="shared" si="271"/>
        <v>2268.3876911737611</v>
      </c>
      <c r="Q925" s="51">
        <v>9673</v>
      </c>
      <c r="R925" s="73" t="s">
        <v>95</v>
      </c>
      <c r="S925" s="58"/>
    </row>
    <row r="926" spans="1:207" s="16" customFormat="1" ht="25.15" customHeight="1" x14ac:dyDescent="0.25">
      <c r="A926" s="73" t="s">
        <v>1943</v>
      </c>
      <c r="B926" s="118" t="s">
        <v>698</v>
      </c>
      <c r="C926" s="60">
        <v>1963</v>
      </c>
      <c r="D926" s="156" t="s">
        <v>239</v>
      </c>
      <c r="E926" s="60" t="s">
        <v>20</v>
      </c>
      <c r="F926" s="76">
        <v>5</v>
      </c>
      <c r="G926" s="76">
        <v>2</v>
      </c>
      <c r="H926" s="48">
        <f>I926+J926</f>
        <v>1607.8400000000001</v>
      </c>
      <c r="I926" s="48">
        <v>72.7</v>
      </c>
      <c r="J926" s="48">
        <v>1535.14</v>
      </c>
      <c r="K926" s="37">
        <f t="shared" si="270"/>
        <v>3795000</v>
      </c>
      <c r="L926" s="45">
        <v>0</v>
      </c>
      <c r="M926" s="45">
        <v>0</v>
      </c>
      <c r="N926" s="45">
        <v>0</v>
      </c>
      <c r="O926" s="48">
        <v>3795000</v>
      </c>
      <c r="P926" s="45">
        <f t="shared" si="271"/>
        <v>2360.3094835306993</v>
      </c>
      <c r="Q926" s="51">
        <v>9673</v>
      </c>
      <c r="R926" s="73" t="s">
        <v>96</v>
      </c>
      <c r="S926" s="58"/>
    </row>
    <row r="927" spans="1:207" s="16" customFormat="1" ht="25.15" customHeight="1" x14ac:dyDescent="0.25">
      <c r="A927" s="73" t="s">
        <v>1944</v>
      </c>
      <c r="B927" s="118" t="s">
        <v>699</v>
      </c>
      <c r="C927" s="60">
        <v>1963</v>
      </c>
      <c r="D927" s="156" t="s">
        <v>239</v>
      </c>
      <c r="E927" s="60" t="s">
        <v>20</v>
      </c>
      <c r="F927" s="76">
        <v>5</v>
      </c>
      <c r="G927" s="76">
        <v>3</v>
      </c>
      <c r="H927" s="48">
        <f>I927+J927</f>
        <v>2476.29</v>
      </c>
      <c r="I927" s="48">
        <v>0</v>
      </c>
      <c r="J927" s="48">
        <v>2476.29</v>
      </c>
      <c r="K927" s="37">
        <f t="shared" si="270"/>
        <v>5860800</v>
      </c>
      <c r="L927" s="45">
        <v>0</v>
      </c>
      <c r="M927" s="45">
        <v>0</v>
      </c>
      <c r="N927" s="45">
        <v>0</v>
      </c>
      <c r="O927" s="48">
        <v>5860800</v>
      </c>
      <c r="P927" s="45">
        <f t="shared" si="271"/>
        <v>2366.7664126576451</v>
      </c>
      <c r="Q927" s="51">
        <v>9673</v>
      </c>
      <c r="R927" s="73" t="s">
        <v>96</v>
      </c>
      <c r="S927" s="58"/>
    </row>
    <row r="928" spans="1:207" s="16" customFormat="1" ht="25.15" customHeight="1" x14ac:dyDescent="0.25">
      <c r="A928" s="73" t="s">
        <v>1945</v>
      </c>
      <c r="B928" s="46" t="s">
        <v>700</v>
      </c>
      <c r="C928" s="156">
        <v>1962</v>
      </c>
      <c r="D928" s="156" t="s">
        <v>239</v>
      </c>
      <c r="E928" s="156" t="s">
        <v>20</v>
      </c>
      <c r="F928" s="76">
        <v>5</v>
      </c>
      <c r="G928" s="76">
        <v>2</v>
      </c>
      <c r="H928" s="48">
        <v>1603.9</v>
      </c>
      <c r="I928" s="48">
        <v>135</v>
      </c>
      <c r="J928" s="48">
        <v>1603.9</v>
      </c>
      <c r="K928" s="37">
        <f t="shared" si="270"/>
        <v>4811700</v>
      </c>
      <c r="L928" s="45">
        <v>0</v>
      </c>
      <c r="M928" s="45">
        <v>0</v>
      </c>
      <c r="N928" s="45">
        <v>0</v>
      </c>
      <c r="O928" s="48">
        <v>4811700</v>
      </c>
      <c r="P928" s="45">
        <f t="shared" si="271"/>
        <v>3000</v>
      </c>
      <c r="Q928" s="51">
        <v>9673</v>
      </c>
      <c r="R928" s="73" t="s">
        <v>95</v>
      </c>
      <c r="S928" s="58"/>
    </row>
    <row r="929" spans="1:207" s="15" customFormat="1" ht="25.15" customHeight="1" x14ac:dyDescent="0.25">
      <c r="A929" s="73" t="s">
        <v>1946</v>
      </c>
      <c r="B929" s="118" t="s">
        <v>701</v>
      </c>
      <c r="C929" s="60">
        <v>1964</v>
      </c>
      <c r="D929" s="156" t="s">
        <v>239</v>
      </c>
      <c r="E929" s="60" t="s">
        <v>20</v>
      </c>
      <c r="F929" s="76">
        <v>5</v>
      </c>
      <c r="G929" s="76">
        <v>3</v>
      </c>
      <c r="H929" s="48">
        <f>I929+J929</f>
        <v>2974.73</v>
      </c>
      <c r="I929" s="48">
        <v>0</v>
      </c>
      <c r="J929" s="48">
        <v>2974.73</v>
      </c>
      <c r="K929" s="37">
        <f t="shared" si="270"/>
        <v>6844860</v>
      </c>
      <c r="L929" s="45">
        <v>0</v>
      </c>
      <c r="M929" s="45">
        <v>0</v>
      </c>
      <c r="N929" s="45">
        <v>0</v>
      </c>
      <c r="O929" s="48">
        <v>6844860</v>
      </c>
      <c r="P929" s="45">
        <f t="shared" si="271"/>
        <v>2301.002107754317</v>
      </c>
      <c r="Q929" s="51">
        <v>9673</v>
      </c>
      <c r="R929" s="73" t="s">
        <v>96</v>
      </c>
      <c r="S929" s="58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DC929" s="16"/>
      <c r="DD929" s="16"/>
      <c r="DE929" s="16"/>
      <c r="DF929" s="16"/>
      <c r="DG929" s="16"/>
      <c r="DH929" s="16"/>
      <c r="DI929" s="16"/>
      <c r="DJ929" s="16"/>
      <c r="DK929" s="16"/>
      <c r="DL929" s="16"/>
      <c r="DM929" s="16"/>
      <c r="DN929" s="16"/>
      <c r="DO929" s="16"/>
      <c r="DP929" s="16"/>
      <c r="DQ929" s="16"/>
      <c r="DR929" s="16"/>
      <c r="DS929" s="16"/>
      <c r="DT929" s="16"/>
      <c r="DU929" s="16"/>
      <c r="DV929" s="16"/>
      <c r="DW929" s="16"/>
      <c r="DX929" s="16"/>
      <c r="DY929" s="16"/>
      <c r="DZ929" s="16"/>
      <c r="EA929" s="16"/>
      <c r="EB929" s="16"/>
      <c r="EC929" s="16"/>
      <c r="ED929" s="16"/>
      <c r="EE929" s="16"/>
      <c r="EF929" s="16"/>
      <c r="EG929" s="16"/>
      <c r="EH929" s="16"/>
      <c r="EI929" s="16"/>
      <c r="EJ929" s="16"/>
      <c r="EK929" s="16"/>
      <c r="EL929" s="16"/>
      <c r="EM929" s="16"/>
      <c r="EN929" s="16"/>
      <c r="EO929" s="16"/>
      <c r="EP929" s="16"/>
      <c r="EQ929" s="16"/>
      <c r="ER929" s="16"/>
      <c r="ES929" s="16"/>
      <c r="ET929" s="16"/>
      <c r="EU929" s="16"/>
      <c r="EV929" s="16"/>
      <c r="EW929" s="16"/>
      <c r="EX929" s="16"/>
      <c r="EY929" s="16"/>
      <c r="EZ929" s="16"/>
      <c r="FA929" s="16"/>
      <c r="FB929" s="16"/>
      <c r="FC929" s="16"/>
      <c r="FD929" s="16"/>
      <c r="FE929" s="16"/>
      <c r="FF929" s="16"/>
      <c r="FG929" s="16"/>
      <c r="FH929" s="16"/>
      <c r="FI929" s="16"/>
      <c r="FJ929" s="16"/>
      <c r="FK929" s="16"/>
      <c r="FL929" s="16"/>
      <c r="FM929" s="16"/>
      <c r="FN929" s="16"/>
      <c r="FO929" s="16"/>
      <c r="FP929" s="16"/>
      <c r="FQ929" s="16"/>
      <c r="FR929" s="16"/>
      <c r="FS929" s="16"/>
      <c r="FT929" s="16"/>
      <c r="FU929" s="16"/>
      <c r="FV929" s="16"/>
      <c r="FW929" s="16"/>
      <c r="FX929" s="16"/>
      <c r="FY929" s="16"/>
      <c r="FZ929" s="16"/>
      <c r="GA929" s="16"/>
      <c r="GB929" s="16"/>
      <c r="GC929" s="16"/>
      <c r="GD929" s="16"/>
      <c r="GE929" s="16"/>
      <c r="GF929" s="16"/>
      <c r="GG929" s="16"/>
      <c r="GH929" s="16"/>
      <c r="GI929" s="16"/>
      <c r="GJ929" s="16"/>
      <c r="GK929" s="16"/>
      <c r="GL929" s="16"/>
      <c r="GM929" s="16"/>
      <c r="GN929" s="16"/>
      <c r="GO929" s="16"/>
      <c r="GP929" s="16"/>
      <c r="GQ929" s="16"/>
      <c r="GR929" s="16"/>
      <c r="GS929" s="16"/>
      <c r="GT929" s="16"/>
      <c r="GU929" s="16"/>
      <c r="GV929" s="16"/>
      <c r="GW929" s="16"/>
      <c r="GX929" s="16"/>
      <c r="GY929" s="16"/>
    </row>
    <row r="930" spans="1:207" s="16" customFormat="1" ht="25.15" customHeight="1" x14ac:dyDescent="0.25">
      <c r="A930" s="73" t="s">
        <v>1947</v>
      </c>
      <c r="B930" s="46" t="s">
        <v>702</v>
      </c>
      <c r="C930" s="60">
        <v>1950</v>
      </c>
      <c r="D930" s="156" t="s">
        <v>239</v>
      </c>
      <c r="E930" s="60" t="s">
        <v>20</v>
      </c>
      <c r="F930" s="76">
        <v>2</v>
      </c>
      <c r="G930" s="76">
        <v>1</v>
      </c>
      <c r="H930" s="48">
        <f>I930+J930</f>
        <v>513.84</v>
      </c>
      <c r="I930" s="48">
        <v>0</v>
      </c>
      <c r="J930" s="48">
        <v>513.84</v>
      </c>
      <c r="K930" s="37">
        <f t="shared" si="270"/>
        <v>1626240</v>
      </c>
      <c r="L930" s="45">
        <v>0</v>
      </c>
      <c r="M930" s="45">
        <v>0</v>
      </c>
      <c r="N930" s="45">
        <v>0</v>
      </c>
      <c r="O930" s="48">
        <v>1626240</v>
      </c>
      <c r="P930" s="45">
        <f t="shared" si="271"/>
        <v>3164.8762260625872</v>
      </c>
      <c r="Q930" s="51">
        <v>9673</v>
      </c>
      <c r="R930" s="73" t="s">
        <v>95</v>
      </c>
      <c r="S930" s="58"/>
    </row>
    <row r="931" spans="1:207" s="16" customFormat="1" ht="25.15" customHeight="1" x14ac:dyDescent="0.25">
      <c r="A931" s="73" t="s">
        <v>1948</v>
      </c>
      <c r="B931" s="46" t="s">
        <v>703</v>
      </c>
      <c r="C931" s="60">
        <v>1950</v>
      </c>
      <c r="D931" s="156" t="s">
        <v>239</v>
      </c>
      <c r="E931" s="156" t="s">
        <v>20</v>
      </c>
      <c r="F931" s="76">
        <v>2</v>
      </c>
      <c r="G931" s="76">
        <v>1</v>
      </c>
      <c r="H931" s="48">
        <v>513.5</v>
      </c>
      <c r="I931" s="48">
        <v>48.8</v>
      </c>
      <c r="J931" s="48">
        <v>325.2</v>
      </c>
      <c r="K931" s="37">
        <f t="shared" si="270"/>
        <v>1636416</v>
      </c>
      <c r="L931" s="45">
        <v>0</v>
      </c>
      <c r="M931" s="45">
        <v>0</v>
      </c>
      <c r="N931" s="45">
        <v>0</v>
      </c>
      <c r="O931" s="48">
        <v>1636416</v>
      </c>
      <c r="P931" s="45">
        <f t="shared" si="271"/>
        <v>3186.7887049659203</v>
      </c>
      <c r="Q931" s="51">
        <v>9673</v>
      </c>
      <c r="R931" s="73" t="s">
        <v>95</v>
      </c>
      <c r="S931" s="58"/>
    </row>
    <row r="932" spans="1:207" s="16" customFormat="1" ht="25.15" customHeight="1" x14ac:dyDescent="0.25">
      <c r="A932" s="73" t="s">
        <v>1949</v>
      </c>
      <c r="B932" s="46" t="s">
        <v>706</v>
      </c>
      <c r="C932" s="156">
        <v>1963</v>
      </c>
      <c r="D932" s="156" t="s">
        <v>239</v>
      </c>
      <c r="E932" s="60" t="s">
        <v>20</v>
      </c>
      <c r="F932" s="76">
        <v>5</v>
      </c>
      <c r="G932" s="76">
        <v>3</v>
      </c>
      <c r="H932" s="48">
        <f t="shared" ref="H932:H937" si="272">I932+J932</f>
        <v>2458</v>
      </c>
      <c r="I932" s="48">
        <v>289.2</v>
      </c>
      <c r="J932" s="48">
        <v>2168.8000000000002</v>
      </c>
      <c r="K932" s="37">
        <f t="shared" si="270"/>
        <v>4877400</v>
      </c>
      <c r="L932" s="45">
        <v>0</v>
      </c>
      <c r="M932" s="45">
        <v>0</v>
      </c>
      <c r="N932" s="45">
        <v>0</v>
      </c>
      <c r="O932" s="48">
        <v>4877400</v>
      </c>
      <c r="P932" s="45">
        <f t="shared" si="271"/>
        <v>1984.2961757526443</v>
      </c>
      <c r="Q932" s="51">
        <v>9673</v>
      </c>
      <c r="R932" s="73" t="s">
        <v>96</v>
      </c>
      <c r="S932" s="58"/>
    </row>
    <row r="933" spans="1:207" s="16" customFormat="1" ht="25.15" customHeight="1" x14ac:dyDescent="0.25">
      <c r="A933" s="73" t="s">
        <v>1950</v>
      </c>
      <c r="B933" s="46" t="s">
        <v>707</v>
      </c>
      <c r="C933" s="156">
        <v>1966</v>
      </c>
      <c r="D933" s="156" t="s">
        <v>239</v>
      </c>
      <c r="E933" s="156" t="s">
        <v>20</v>
      </c>
      <c r="F933" s="76">
        <v>5</v>
      </c>
      <c r="G933" s="76">
        <v>4</v>
      </c>
      <c r="H933" s="48">
        <f t="shared" si="272"/>
        <v>3172.76</v>
      </c>
      <c r="I933" s="48">
        <v>640.29999999999995</v>
      </c>
      <c r="J933" s="48">
        <v>2532.46</v>
      </c>
      <c r="K933" s="37">
        <f t="shared" si="270"/>
        <v>6151200</v>
      </c>
      <c r="L933" s="45">
        <v>0</v>
      </c>
      <c r="M933" s="45">
        <v>0</v>
      </c>
      <c r="N933" s="45">
        <v>0</v>
      </c>
      <c r="O933" s="48">
        <v>6151200</v>
      </c>
      <c r="P933" s="45">
        <f t="shared" si="271"/>
        <v>1938.753640363595</v>
      </c>
      <c r="Q933" s="51">
        <v>9673</v>
      </c>
      <c r="R933" s="73" t="s">
        <v>97</v>
      </c>
      <c r="S933" s="67"/>
      <c r="T933" s="17"/>
    </row>
    <row r="934" spans="1:207" s="16" customFormat="1" ht="25.15" customHeight="1" x14ac:dyDescent="0.25">
      <c r="A934" s="73" t="s">
        <v>1951</v>
      </c>
      <c r="B934" s="46" t="s">
        <v>708</v>
      </c>
      <c r="C934" s="156">
        <v>1962</v>
      </c>
      <c r="D934" s="156" t="s">
        <v>239</v>
      </c>
      <c r="E934" s="156" t="s">
        <v>22</v>
      </c>
      <c r="F934" s="76">
        <v>4</v>
      </c>
      <c r="G934" s="76">
        <v>4</v>
      </c>
      <c r="H934" s="48">
        <f t="shared" si="272"/>
        <v>2521.7599999999998</v>
      </c>
      <c r="I934" s="48">
        <v>349.2</v>
      </c>
      <c r="J934" s="48">
        <v>2172.56</v>
      </c>
      <c r="K934" s="37">
        <f t="shared" si="270"/>
        <v>5966400</v>
      </c>
      <c r="L934" s="45">
        <v>0</v>
      </c>
      <c r="M934" s="45">
        <v>0</v>
      </c>
      <c r="N934" s="45">
        <v>0</v>
      </c>
      <c r="O934" s="48">
        <v>5966400</v>
      </c>
      <c r="P934" s="45">
        <f t="shared" si="271"/>
        <v>2365.9666264830912</v>
      </c>
      <c r="Q934" s="51">
        <v>9673</v>
      </c>
      <c r="R934" s="73" t="s">
        <v>95</v>
      </c>
      <c r="S934" s="58"/>
    </row>
    <row r="935" spans="1:207" s="16" customFormat="1" ht="25.15" customHeight="1" x14ac:dyDescent="0.25">
      <c r="A935" s="73" t="s">
        <v>1952</v>
      </c>
      <c r="B935" s="46" t="s">
        <v>709</v>
      </c>
      <c r="C935" s="60">
        <v>1963</v>
      </c>
      <c r="D935" s="156" t="s">
        <v>239</v>
      </c>
      <c r="E935" s="60" t="s">
        <v>20</v>
      </c>
      <c r="F935" s="76">
        <v>5</v>
      </c>
      <c r="G935" s="76">
        <v>4</v>
      </c>
      <c r="H935" s="48">
        <f t="shared" si="272"/>
        <v>3454.0800000000004</v>
      </c>
      <c r="I935" s="48">
        <v>261.3</v>
      </c>
      <c r="J935" s="48">
        <v>3192.78</v>
      </c>
      <c r="K935" s="37">
        <f t="shared" si="270"/>
        <v>6164400</v>
      </c>
      <c r="L935" s="45">
        <v>0</v>
      </c>
      <c r="M935" s="45">
        <v>0</v>
      </c>
      <c r="N935" s="45">
        <v>0</v>
      </c>
      <c r="O935" s="48">
        <v>6164400</v>
      </c>
      <c r="P935" s="45">
        <f t="shared" si="271"/>
        <v>1784.6720400222343</v>
      </c>
      <c r="Q935" s="51">
        <v>9673</v>
      </c>
      <c r="R935" s="73" t="s">
        <v>96</v>
      </c>
      <c r="S935" s="58"/>
    </row>
    <row r="936" spans="1:207" s="16" customFormat="1" ht="25.15" customHeight="1" x14ac:dyDescent="0.25">
      <c r="A936" s="73" t="s">
        <v>1953</v>
      </c>
      <c r="B936" s="46" t="s">
        <v>710</v>
      </c>
      <c r="C936" s="60">
        <v>1967</v>
      </c>
      <c r="D936" s="156" t="s">
        <v>239</v>
      </c>
      <c r="E936" s="156" t="s">
        <v>20</v>
      </c>
      <c r="F936" s="76">
        <v>5</v>
      </c>
      <c r="G936" s="76">
        <v>2</v>
      </c>
      <c r="H936" s="48">
        <f t="shared" si="272"/>
        <v>1797.49</v>
      </c>
      <c r="I936" s="48">
        <v>0</v>
      </c>
      <c r="J936" s="48">
        <v>1797.49</v>
      </c>
      <c r="K936" s="37">
        <f t="shared" si="270"/>
        <v>3999600</v>
      </c>
      <c r="L936" s="45">
        <v>0</v>
      </c>
      <c r="M936" s="45">
        <v>0</v>
      </c>
      <c r="N936" s="45">
        <v>0</v>
      </c>
      <c r="O936" s="48">
        <v>3999600</v>
      </c>
      <c r="P936" s="45">
        <f t="shared" si="271"/>
        <v>2225.1027822129749</v>
      </c>
      <c r="Q936" s="51">
        <v>9673</v>
      </c>
      <c r="R936" s="73" t="s">
        <v>97</v>
      </c>
      <c r="S936" s="58"/>
    </row>
    <row r="937" spans="1:207" s="16" customFormat="1" ht="25.15" customHeight="1" x14ac:dyDescent="0.25">
      <c r="A937" s="73" t="s">
        <v>1954</v>
      </c>
      <c r="B937" s="46" t="s">
        <v>711</v>
      </c>
      <c r="C937" s="156">
        <v>1963</v>
      </c>
      <c r="D937" s="156" t="s">
        <v>239</v>
      </c>
      <c r="E937" s="60" t="s">
        <v>20</v>
      </c>
      <c r="F937" s="76">
        <v>5</v>
      </c>
      <c r="G937" s="76">
        <v>4</v>
      </c>
      <c r="H937" s="48">
        <f t="shared" si="272"/>
        <v>3130.8500000000004</v>
      </c>
      <c r="I937" s="48">
        <v>589.79999999999995</v>
      </c>
      <c r="J937" s="48">
        <v>2541.0500000000002</v>
      </c>
      <c r="K937" s="37">
        <f t="shared" si="270"/>
        <v>6171000</v>
      </c>
      <c r="L937" s="45">
        <v>0</v>
      </c>
      <c r="M937" s="45">
        <v>0</v>
      </c>
      <c r="N937" s="45">
        <v>0</v>
      </c>
      <c r="O937" s="48">
        <v>6171000</v>
      </c>
      <c r="P937" s="45">
        <f t="shared" si="271"/>
        <v>1971.0302314068063</v>
      </c>
      <c r="Q937" s="51">
        <v>9673</v>
      </c>
      <c r="R937" s="73" t="s">
        <v>96</v>
      </c>
      <c r="S937" s="58"/>
    </row>
    <row r="938" spans="1:207" s="16" customFormat="1" ht="25.15" customHeight="1" x14ac:dyDescent="0.25">
      <c r="A938" s="73" t="s">
        <v>1955</v>
      </c>
      <c r="B938" s="46" t="s">
        <v>970</v>
      </c>
      <c r="C938" s="156">
        <v>1983</v>
      </c>
      <c r="D938" s="156" t="s">
        <v>239</v>
      </c>
      <c r="E938" s="60" t="s">
        <v>20</v>
      </c>
      <c r="F938" s="76">
        <v>9</v>
      </c>
      <c r="G938" s="76">
        <v>4</v>
      </c>
      <c r="H938" s="48">
        <v>11378.5</v>
      </c>
      <c r="I938" s="48">
        <v>0</v>
      </c>
      <c r="J938" s="48">
        <v>7734.18</v>
      </c>
      <c r="K938" s="37">
        <f t="shared" si="270"/>
        <v>6184200</v>
      </c>
      <c r="L938" s="45">
        <v>0</v>
      </c>
      <c r="M938" s="45">
        <v>0</v>
      </c>
      <c r="N938" s="45">
        <v>0</v>
      </c>
      <c r="O938" s="48">
        <v>6184200</v>
      </c>
      <c r="P938" s="45">
        <f t="shared" si="271"/>
        <v>543.49870369556618</v>
      </c>
      <c r="Q938" s="51">
        <v>9673</v>
      </c>
      <c r="R938" s="73" t="s">
        <v>95</v>
      </c>
      <c r="S938" s="58"/>
    </row>
    <row r="939" spans="1:207" s="16" customFormat="1" ht="25.15" customHeight="1" x14ac:dyDescent="0.25">
      <c r="A939" s="73" t="s">
        <v>1956</v>
      </c>
      <c r="B939" s="46" t="s">
        <v>712</v>
      </c>
      <c r="C939" s="60">
        <v>1962</v>
      </c>
      <c r="D939" s="156" t="s">
        <v>239</v>
      </c>
      <c r="E939" s="156" t="s">
        <v>22</v>
      </c>
      <c r="F939" s="76">
        <v>4</v>
      </c>
      <c r="G939" s="76">
        <v>4</v>
      </c>
      <c r="H939" s="48">
        <f>I939+J939</f>
        <v>2450</v>
      </c>
      <c r="I939" s="48">
        <v>357.6</v>
      </c>
      <c r="J939" s="48">
        <v>2092.4</v>
      </c>
      <c r="K939" s="37">
        <f t="shared" si="270"/>
        <v>5966400</v>
      </c>
      <c r="L939" s="45">
        <v>0</v>
      </c>
      <c r="M939" s="45">
        <v>0</v>
      </c>
      <c r="N939" s="45">
        <v>0</v>
      </c>
      <c r="O939" s="48">
        <v>5966400</v>
      </c>
      <c r="P939" s="45">
        <f t="shared" si="271"/>
        <v>2435.2653061224491</v>
      </c>
      <c r="Q939" s="51">
        <v>9673</v>
      </c>
      <c r="R939" s="73" t="s">
        <v>95</v>
      </c>
      <c r="S939" s="58"/>
    </row>
    <row r="940" spans="1:207" s="16" customFormat="1" ht="25.15" customHeight="1" x14ac:dyDescent="0.25">
      <c r="A940" s="73" t="s">
        <v>1957</v>
      </c>
      <c r="B940" s="46" t="s">
        <v>713</v>
      </c>
      <c r="C940" s="60">
        <v>1963</v>
      </c>
      <c r="D940" s="156" t="s">
        <v>239</v>
      </c>
      <c r="E940" s="60" t="s">
        <v>20</v>
      </c>
      <c r="F940" s="76">
        <v>5</v>
      </c>
      <c r="G940" s="76">
        <v>4</v>
      </c>
      <c r="H940" s="48">
        <f>I940+J940</f>
        <v>3213.19</v>
      </c>
      <c r="I940" s="48">
        <v>30.4</v>
      </c>
      <c r="J940" s="48">
        <v>3182.79</v>
      </c>
      <c r="K940" s="37">
        <f t="shared" si="270"/>
        <v>17242897.379999999</v>
      </c>
      <c r="L940" s="45">
        <v>0</v>
      </c>
      <c r="M940" s="45">
        <v>0</v>
      </c>
      <c r="N940" s="45">
        <v>0</v>
      </c>
      <c r="O940" s="48">
        <v>17242897.379999999</v>
      </c>
      <c r="P940" s="45">
        <f t="shared" si="271"/>
        <v>5366.2862700307169</v>
      </c>
      <c r="Q940" s="51">
        <v>9673</v>
      </c>
      <c r="R940" s="73" t="s">
        <v>95</v>
      </c>
      <c r="S940" s="58"/>
    </row>
    <row r="941" spans="1:207" s="16" customFormat="1" ht="25.15" customHeight="1" x14ac:dyDescent="0.25">
      <c r="A941" s="73" t="s">
        <v>1958</v>
      </c>
      <c r="B941" s="46" t="s">
        <v>704</v>
      </c>
      <c r="C941" s="64">
        <v>1960</v>
      </c>
      <c r="D941" s="76">
        <v>2020</v>
      </c>
      <c r="E941" s="60" t="s">
        <v>20</v>
      </c>
      <c r="F941" s="76">
        <v>5</v>
      </c>
      <c r="G941" s="76">
        <v>4</v>
      </c>
      <c r="H941" s="48">
        <v>4166</v>
      </c>
      <c r="I941" s="48">
        <v>1147.7</v>
      </c>
      <c r="J941" s="48">
        <v>2596.6</v>
      </c>
      <c r="K941" s="37">
        <f t="shared" si="270"/>
        <v>813600</v>
      </c>
      <c r="L941" s="45">
        <v>0</v>
      </c>
      <c r="M941" s="45">
        <v>0</v>
      </c>
      <c r="N941" s="45">
        <v>0</v>
      </c>
      <c r="O941" s="48">
        <v>813600</v>
      </c>
      <c r="P941" s="45">
        <f t="shared" si="271"/>
        <v>195.29524723955834</v>
      </c>
      <c r="Q941" s="51">
        <v>9673</v>
      </c>
      <c r="R941" s="73" t="s">
        <v>95</v>
      </c>
      <c r="S941" s="58"/>
    </row>
    <row r="942" spans="1:207" s="16" customFormat="1" ht="25.15" customHeight="1" x14ac:dyDescent="0.25">
      <c r="A942" s="73" t="s">
        <v>1959</v>
      </c>
      <c r="B942" s="46" t="s">
        <v>714</v>
      </c>
      <c r="C942" s="60">
        <v>1962</v>
      </c>
      <c r="D942" s="156" t="s">
        <v>239</v>
      </c>
      <c r="E942" s="156" t="s">
        <v>22</v>
      </c>
      <c r="F942" s="76">
        <v>5</v>
      </c>
      <c r="G942" s="76">
        <v>4</v>
      </c>
      <c r="H942" s="48">
        <f t="shared" ref="H942:H947" si="273">I942+J942</f>
        <v>3529.3399999999997</v>
      </c>
      <c r="I942" s="48">
        <v>659.1</v>
      </c>
      <c r="J942" s="48">
        <v>2870.24</v>
      </c>
      <c r="K942" s="37">
        <f t="shared" si="270"/>
        <v>5972340</v>
      </c>
      <c r="L942" s="45">
        <v>0</v>
      </c>
      <c r="M942" s="45">
        <v>0</v>
      </c>
      <c r="N942" s="45">
        <v>0</v>
      </c>
      <c r="O942" s="48">
        <v>5972340</v>
      </c>
      <c r="P942" s="45">
        <f t="shared" si="271"/>
        <v>1692.197408013963</v>
      </c>
      <c r="Q942" s="51">
        <v>9673</v>
      </c>
      <c r="R942" s="73" t="s">
        <v>95</v>
      </c>
      <c r="S942" s="58"/>
    </row>
    <row r="943" spans="1:207" s="16" customFormat="1" ht="25.15" customHeight="1" x14ac:dyDescent="0.25">
      <c r="A943" s="73" t="s">
        <v>1960</v>
      </c>
      <c r="B943" s="46" t="s">
        <v>715</v>
      </c>
      <c r="C943" s="60">
        <v>1962</v>
      </c>
      <c r="D943" s="156" t="s">
        <v>239</v>
      </c>
      <c r="E943" s="156" t="s">
        <v>22</v>
      </c>
      <c r="F943" s="76">
        <v>5</v>
      </c>
      <c r="G943" s="76">
        <v>4</v>
      </c>
      <c r="H943" s="48">
        <f t="shared" si="273"/>
        <v>3444.99</v>
      </c>
      <c r="I943" s="48">
        <v>554.29999999999995</v>
      </c>
      <c r="J943" s="48">
        <v>2890.69</v>
      </c>
      <c r="K943" s="37">
        <f t="shared" si="270"/>
        <v>5966400</v>
      </c>
      <c r="L943" s="45">
        <v>0</v>
      </c>
      <c r="M943" s="45">
        <v>0</v>
      </c>
      <c r="N943" s="45">
        <v>0</v>
      </c>
      <c r="O943" s="48">
        <v>5966400</v>
      </c>
      <c r="P943" s="45">
        <f t="shared" si="271"/>
        <v>1731.9063335452354</v>
      </c>
      <c r="Q943" s="51">
        <v>9673</v>
      </c>
      <c r="R943" s="73" t="s">
        <v>95</v>
      </c>
      <c r="S943" s="58"/>
    </row>
    <row r="944" spans="1:207" s="16" customFormat="1" ht="25.15" customHeight="1" x14ac:dyDescent="0.25">
      <c r="A944" s="73" t="s">
        <v>1961</v>
      </c>
      <c r="B944" s="46" t="s">
        <v>716</v>
      </c>
      <c r="C944" s="60">
        <v>1965</v>
      </c>
      <c r="D944" s="156" t="s">
        <v>239</v>
      </c>
      <c r="E944" s="60" t="s">
        <v>20</v>
      </c>
      <c r="F944" s="76">
        <v>5</v>
      </c>
      <c r="G944" s="76">
        <v>4</v>
      </c>
      <c r="H944" s="48">
        <f t="shared" si="273"/>
        <v>2940.86</v>
      </c>
      <c r="I944" s="48">
        <v>289</v>
      </c>
      <c r="J944" s="48">
        <v>2651.86</v>
      </c>
      <c r="K944" s="37">
        <f t="shared" si="270"/>
        <v>7141200</v>
      </c>
      <c r="L944" s="45">
        <v>0</v>
      </c>
      <c r="M944" s="45">
        <v>0</v>
      </c>
      <c r="N944" s="45">
        <v>0</v>
      </c>
      <c r="O944" s="48">
        <v>7141200</v>
      </c>
      <c r="P944" s="45">
        <f t="shared" si="271"/>
        <v>2428.2692817747188</v>
      </c>
      <c r="Q944" s="51">
        <v>9673</v>
      </c>
      <c r="R944" s="73" t="s">
        <v>97</v>
      </c>
      <c r="S944" s="67"/>
      <c r="T944" s="17"/>
    </row>
    <row r="945" spans="1:21" s="16" customFormat="1" ht="25.15" customHeight="1" x14ac:dyDescent="0.25">
      <c r="A945" s="73" t="s">
        <v>1962</v>
      </c>
      <c r="B945" s="46" t="s">
        <v>705</v>
      </c>
      <c r="C945" s="61">
        <v>1963</v>
      </c>
      <c r="D945" s="156" t="s">
        <v>239</v>
      </c>
      <c r="E945" s="60" t="s">
        <v>20</v>
      </c>
      <c r="F945" s="76">
        <v>5</v>
      </c>
      <c r="G945" s="76">
        <v>2</v>
      </c>
      <c r="H945" s="48">
        <f t="shared" si="273"/>
        <v>1612.59</v>
      </c>
      <c r="I945" s="48">
        <v>332.55</v>
      </c>
      <c r="J945" s="48">
        <v>1280.04</v>
      </c>
      <c r="K945" s="37">
        <f t="shared" si="270"/>
        <v>3436620</v>
      </c>
      <c r="L945" s="45">
        <v>0</v>
      </c>
      <c r="M945" s="45">
        <v>0</v>
      </c>
      <c r="N945" s="45">
        <v>0</v>
      </c>
      <c r="O945" s="48">
        <v>3436620</v>
      </c>
      <c r="P945" s="45">
        <f t="shared" si="271"/>
        <v>2131.118263166707</v>
      </c>
      <c r="Q945" s="51">
        <v>9673</v>
      </c>
      <c r="R945" s="73" t="s">
        <v>96</v>
      </c>
      <c r="S945" s="58"/>
    </row>
    <row r="946" spans="1:21" s="16" customFormat="1" ht="25.15" customHeight="1" x14ac:dyDescent="0.25">
      <c r="A946" s="73" t="s">
        <v>1963</v>
      </c>
      <c r="B946" s="46" t="s">
        <v>717</v>
      </c>
      <c r="C946" s="60">
        <v>1965</v>
      </c>
      <c r="D946" s="156" t="s">
        <v>239</v>
      </c>
      <c r="E946" s="60" t="s">
        <v>20</v>
      </c>
      <c r="F946" s="76">
        <v>5</v>
      </c>
      <c r="G946" s="76">
        <v>3</v>
      </c>
      <c r="H946" s="48">
        <f t="shared" si="273"/>
        <v>2523.0300000000002</v>
      </c>
      <c r="I946" s="48">
        <v>29.5</v>
      </c>
      <c r="J946" s="48">
        <v>2493.5300000000002</v>
      </c>
      <c r="K946" s="37">
        <f t="shared" si="270"/>
        <v>5662140</v>
      </c>
      <c r="L946" s="45">
        <v>0</v>
      </c>
      <c r="M946" s="45">
        <v>0</v>
      </c>
      <c r="N946" s="45">
        <v>0</v>
      </c>
      <c r="O946" s="48">
        <v>5662140</v>
      </c>
      <c r="P946" s="45">
        <f t="shared" si="271"/>
        <v>2244.1825899810938</v>
      </c>
      <c r="Q946" s="51">
        <v>9673</v>
      </c>
      <c r="R946" s="73" t="s">
        <v>97</v>
      </c>
      <c r="S946" s="58"/>
    </row>
    <row r="947" spans="1:21" s="16" customFormat="1" ht="25.15" customHeight="1" x14ac:dyDescent="0.25">
      <c r="A947" s="73" t="s">
        <v>1964</v>
      </c>
      <c r="B947" s="46" t="s">
        <v>718</v>
      </c>
      <c r="C947" s="60">
        <v>1967</v>
      </c>
      <c r="D947" s="156" t="s">
        <v>239</v>
      </c>
      <c r="E947" s="156" t="s">
        <v>20</v>
      </c>
      <c r="F947" s="76">
        <v>5</v>
      </c>
      <c r="G947" s="76">
        <v>3</v>
      </c>
      <c r="H947" s="48">
        <f t="shared" si="273"/>
        <v>2525.0899999999997</v>
      </c>
      <c r="I947" s="48">
        <v>50.2</v>
      </c>
      <c r="J947" s="48">
        <v>2474.89</v>
      </c>
      <c r="K947" s="37">
        <f t="shared" si="270"/>
        <v>5784900</v>
      </c>
      <c r="L947" s="45">
        <v>0</v>
      </c>
      <c r="M947" s="45">
        <v>0</v>
      </c>
      <c r="N947" s="45">
        <v>0</v>
      </c>
      <c r="O947" s="48">
        <v>5784900</v>
      </c>
      <c r="P947" s="45">
        <f t="shared" si="271"/>
        <v>2290.9678466906134</v>
      </c>
      <c r="Q947" s="51">
        <v>9673</v>
      </c>
      <c r="R947" s="73" t="s">
        <v>97</v>
      </c>
      <c r="S947" s="67"/>
      <c r="T947" s="17"/>
    </row>
    <row r="948" spans="1:21" s="16" customFormat="1" ht="25.15" customHeight="1" x14ac:dyDescent="0.25">
      <c r="A948" s="73" t="s">
        <v>1965</v>
      </c>
      <c r="B948" s="46" t="s">
        <v>719</v>
      </c>
      <c r="C948" s="156">
        <v>1962</v>
      </c>
      <c r="D948" s="156" t="s">
        <v>239</v>
      </c>
      <c r="E948" s="60" t="s">
        <v>20</v>
      </c>
      <c r="F948" s="76">
        <v>2</v>
      </c>
      <c r="G948" s="76">
        <v>2</v>
      </c>
      <c r="H948" s="48">
        <v>560.4</v>
      </c>
      <c r="I948" s="48">
        <v>46</v>
      </c>
      <c r="J948" s="48">
        <v>372.43</v>
      </c>
      <c r="K948" s="37">
        <f t="shared" si="270"/>
        <v>5073405.4800000004</v>
      </c>
      <c r="L948" s="45">
        <v>0</v>
      </c>
      <c r="M948" s="45">
        <v>0</v>
      </c>
      <c r="N948" s="45">
        <v>0</v>
      </c>
      <c r="O948" s="48">
        <v>5073405.4800000004</v>
      </c>
      <c r="P948" s="45">
        <f t="shared" si="271"/>
        <v>9053.1860813704516</v>
      </c>
      <c r="Q948" s="51">
        <v>9673</v>
      </c>
      <c r="R948" s="73" t="s">
        <v>95</v>
      </c>
      <c r="S948" s="58"/>
    </row>
    <row r="949" spans="1:21" s="16" customFormat="1" ht="25.15" customHeight="1" x14ac:dyDescent="0.25">
      <c r="A949" s="73" t="s">
        <v>1966</v>
      </c>
      <c r="B949" s="46" t="s">
        <v>720</v>
      </c>
      <c r="C949" s="60">
        <v>1964</v>
      </c>
      <c r="D949" s="156" t="s">
        <v>239</v>
      </c>
      <c r="E949" s="60" t="s">
        <v>20</v>
      </c>
      <c r="F949" s="76">
        <v>5</v>
      </c>
      <c r="G949" s="76">
        <v>4</v>
      </c>
      <c r="H949" s="48">
        <f>I949+J949</f>
        <v>3170.22</v>
      </c>
      <c r="I949" s="48">
        <v>72.599999999999994</v>
      </c>
      <c r="J949" s="48">
        <v>3097.62</v>
      </c>
      <c r="K949" s="37">
        <f t="shared" si="270"/>
        <v>7108200</v>
      </c>
      <c r="L949" s="45">
        <v>0</v>
      </c>
      <c r="M949" s="45">
        <v>0</v>
      </c>
      <c r="N949" s="45">
        <v>0</v>
      </c>
      <c r="O949" s="48">
        <v>7108200</v>
      </c>
      <c r="P949" s="45">
        <f t="shared" si="271"/>
        <v>2242.1787762363497</v>
      </c>
      <c r="Q949" s="51">
        <v>9673</v>
      </c>
      <c r="R949" s="73" t="s">
        <v>96</v>
      </c>
      <c r="S949" s="58"/>
    </row>
    <row r="950" spans="1:21" s="16" customFormat="1" ht="25.15" customHeight="1" x14ac:dyDescent="0.25">
      <c r="A950" s="73" t="s">
        <v>1967</v>
      </c>
      <c r="B950" s="46" t="s">
        <v>721</v>
      </c>
      <c r="C950" s="60">
        <v>1966</v>
      </c>
      <c r="D950" s="156" t="s">
        <v>239</v>
      </c>
      <c r="E950" s="156" t="s">
        <v>20</v>
      </c>
      <c r="F950" s="76">
        <v>5</v>
      </c>
      <c r="G950" s="76">
        <v>3</v>
      </c>
      <c r="H950" s="48">
        <f>I950+J950</f>
        <v>2539.34</v>
      </c>
      <c r="I950" s="48">
        <v>124.3</v>
      </c>
      <c r="J950" s="48">
        <v>2415.04</v>
      </c>
      <c r="K950" s="37">
        <f t="shared" si="270"/>
        <v>7180800</v>
      </c>
      <c r="L950" s="45">
        <v>0</v>
      </c>
      <c r="M950" s="45">
        <v>0</v>
      </c>
      <c r="N950" s="45">
        <v>0</v>
      </c>
      <c r="O950" s="48">
        <v>7180800</v>
      </c>
      <c r="P950" s="45">
        <f t="shared" si="271"/>
        <v>2827.8214024116501</v>
      </c>
      <c r="Q950" s="51">
        <v>9673</v>
      </c>
      <c r="R950" s="73" t="s">
        <v>97</v>
      </c>
      <c r="S950" s="58"/>
      <c r="U950" s="17"/>
    </row>
    <row r="951" spans="1:21" s="16" customFormat="1" ht="25.15" customHeight="1" x14ac:dyDescent="0.25">
      <c r="A951" s="73" t="s">
        <v>1968</v>
      </c>
      <c r="B951" s="46" t="s">
        <v>722</v>
      </c>
      <c r="C951" s="60">
        <v>1962</v>
      </c>
      <c r="D951" s="156" t="s">
        <v>239</v>
      </c>
      <c r="E951" s="156" t="s">
        <v>22</v>
      </c>
      <c r="F951" s="76">
        <v>5</v>
      </c>
      <c r="G951" s="76">
        <v>4</v>
      </c>
      <c r="H951" s="48">
        <f>I951+J951</f>
        <v>3487.97</v>
      </c>
      <c r="I951" s="48">
        <v>153.6</v>
      </c>
      <c r="J951" s="48">
        <v>3334.37</v>
      </c>
      <c r="K951" s="37">
        <f t="shared" si="270"/>
        <v>7108200</v>
      </c>
      <c r="L951" s="45">
        <v>0</v>
      </c>
      <c r="M951" s="45">
        <v>0</v>
      </c>
      <c r="N951" s="45">
        <v>0</v>
      </c>
      <c r="O951" s="48">
        <v>7108200</v>
      </c>
      <c r="P951" s="45">
        <f t="shared" si="271"/>
        <v>2037.918904119015</v>
      </c>
      <c r="Q951" s="51">
        <v>9673</v>
      </c>
      <c r="R951" s="73" t="s">
        <v>95</v>
      </c>
      <c r="S951" s="58"/>
    </row>
    <row r="952" spans="1:21" s="16" customFormat="1" ht="25.15" customHeight="1" x14ac:dyDescent="0.25">
      <c r="A952" s="73" t="s">
        <v>1969</v>
      </c>
      <c r="B952" s="46" t="s">
        <v>723</v>
      </c>
      <c r="C952" s="60">
        <v>1963</v>
      </c>
      <c r="D952" s="156" t="s">
        <v>239</v>
      </c>
      <c r="E952" s="156" t="s">
        <v>22</v>
      </c>
      <c r="F952" s="76">
        <v>5</v>
      </c>
      <c r="G952" s="76">
        <v>4</v>
      </c>
      <c r="H952" s="48">
        <f>I952+J952</f>
        <v>3532.16</v>
      </c>
      <c r="I952" s="48">
        <v>42.1</v>
      </c>
      <c r="J952" s="48">
        <v>3490.06</v>
      </c>
      <c r="K952" s="37">
        <f t="shared" si="270"/>
        <v>7108200</v>
      </c>
      <c r="L952" s="45">
        <v>0</v>
      </c>
      <c r="M952" s="45">
        <v>0</v>
      </c>
      <c r="N952" s="45">
        <v>0</v>
      </c>
      <c r="O952" s="48">
        <v>7108200</v>
      </c>
      <c r="P952" s="45">
        <f t="shared" si="271"/>
        <v>2012.422993295887</v>
      </c>
      <c r="Q952" s="51">
        <v>9673</v>
      </c>
      <c r="R952" s="73" t="s">
        <v>96</v>
      </c>
      <c r="S952" s="58"/>
    </row>
    <row r="953" spans="1:21" s="16" customFormat="1" ht="25.15" customHeight="1" x14ac:dyDescent="0.25">
      <c r="A953" s="73" t="s">
        <v>1970</v>
      </c>
      <c r="B953" s="46" t="s">
        <v>971</v>
      </c>
      <c r="C953" s="76" t="s">
        <v>1166</v>
      </c>
      <c r="D953" s="156" t="s">
        <v>239</v>
      </c>
      <c r="E953" s="156" t="s">
        <v>20</v>
      </c>
      <c r="F953" s="75">
        <v>2</v>
      </c>
      <c r="G953" s="75">
        <v>1</v>
      </c>
      <c r="H953" s="51">
        <v>783</v>
      </c>
      <c r="I953" s="51">
        <v>0</v>
      </c>
      <c r="J953" s="51">
        <v>783</v>
      </c>
      <c r="K953" s="37">
        <f t="shared" si="270"/>
        <v>8045320</v>
      </c>
      <c r="L953" s="45">
        <v>0</v>
      </c>
      <c r="M953" s="45">
        <v>0</v>
      </c>
      <c r="N953" s="45">
        <v>0</v>
      </c>
      <c r="O953" s="48">
        <v>8045320</v>
      </c>
      <c r="P953" s="45">
        <f t="shared" si="271"/>
        <v>10274.993614303959</v>
      </c>
      <c r="Q953" s="51">
        <v>9673</v>
      </c>
      <c r="R953" s="73" t="s">
        <v>95</v>
      </c>
      <c r="S953" s="67"/>
      <c r="T953" s="17"/>
    </row>
    <row r="954" spans="1:21" s="16" customFormat="1" ht="25.15" customHeight="1" x14ac:dyDescent="0.25">
      <c r="A954" s="73" t="s">
        <v>1971</v>
      </c>
      <c r="B954" s="46" t="s">
        <v>724</v>
      </c>
      <c r="C954" s="103">
        <v>1959</v>
      </c>
      <c r="D954" s="156" t="s">
        <v>239</v>
      </c>
      <c r="E954" s="60" t="s">
        <v>20</v>
      </c>
      <c r="F954" s="76">
        <v>4</v>
      </c>
      <c r="G954" s="76">
        <v>1</v>
      </c>
      <c r="H954" s="48">
        <v>504.23</v>
      </c>
      <c r="I954" s="48">
        <v>2533.3000000000002</v>
      </c>
      <c r="J954" s="48">
        <v>489.5</v>
      </c>
      <c r="K954" s="37">
        <f t="shared" si="270"/>
        <v>10027690</v>
      </c>
      <c r="L954" s="45">
        <v>0</v>
      </c>
      <c r="M954" s="45">
        <v>0</v>
      </c>
      <c r="N954" s="45">
        <v>0</v>
      </c>
      <c r="O954" s="48">
        <v>10027690</v>
      </c>
      <c r="P954" s="45">
        <f t="shared" si="271"/>
        <v>19887.134839259859</v>
      </c>
      <c r="Q954" s="51">
        <v>9673</v>
      </c>
      <c r="R954" s="73" t="s">
        <v>95</v>
      </c>
      <c r="S954" s="67"/>
      <c r="T954" s="17"/>
    </row>
    <row r="955" spans="1:21" s="16" customFormat="1" ht="25.15" customHeight="1" x14ac:dyDescent="0.25">
      <c r="A955" s="73" t="s">
        <v>1972</v>
      </c>
      <c r="B955" s="46" t="s">
        <v>725</v>
      </c>
      <c r="C955" s="156">
        <v>1967</v>
      </c>
      <c r="D955" s="156" t="s">
        <v>239</v>
      </c>
      <c r="E955" s="156" t="s">
        <v>22</v>
      </c>
      <c r="F955" s="76">
        <v>5</v>
      </c>
      <c r="G955" s="76">
        <v>4</v>
      </c>
      <c r="H955" s="48">
        <v>2581.04</v>
      </c>
      <c r="I955" s="48">
        <v>853.7</v>
      </c>
      <c r="J955" s="48">
        <v>1727.34</v>
      </c>
      <c r="K955" s="37">
        <f t="shared" si="270"/>
        <v>2776800</v>
      </c>
      <c r="L955" s="45">
        <v>0</v>
      </c>
      <c r="M955" s="45">
        <v>0</v>
      </c>
      <c r="N955" s="45">
        <v>0</v>
      </c>
      <c r="O955" s="48">
        <v>2776800</v>
      </c>
      <c r="P955" s="45">
        <f t="shared" si="271"/>
        <v>1075.8453956544649</v>
      </c>
      <c r="Q955" s="51">
        <v>9673</v>
      </c>
      <c r="R955" s="73" t="s">
        <v>97</v>
      </c>
      <c r="S955" s="58"/>
    </row>
    <row r="956" spans="1:21" s="16" customFormat="1" ht="25.15" customHeight="1" x14ac:dyDescent="0.25">
      <c r="A956" s="73" t="s">
        <v>1973</v>
      </c>
      <c r="B956" s="46" t="s">
        <v>726</v>
      </c>
      <c r="C956" s="60">
        <v>1966</v>
      </c>
      <c r="D956" s="156" t="s">
        <v>239</v>
      </c>
      <c r="E956" s="60" t="s">
        <v>22</v>
      </c>
      <c r="F956" s="76">
        <v>5</v>
      </c>
      <c r="G956" s="76">
        <v>3</v>
      </c>
      <c r="H956" s="48">
        <f>I956+J956</f>
        <v>2620.2599999999998</v>
      </c>
      <c r="I956" s="48">
        <v>131.6</v>
      </c>
      <c r="J956" s="48">
        <v>2488.66</v>
      </c>
      <c r="K956" s="37">
        <f t="shared" si="270"/>
        <v>3066050</v>
      </c>
      <c r="L956" s="45">
        <v>0</v>
      </c>
      <c r="M956" s="45">
        <v>0</v>
      </c>
      <c r="N956" s="45">
        <v>0</v>
      </c>
      <c r="O956" s="48">
        <v>3066050</v>
      </c>
      <c r="P956" s="45">
        <f t="shared" si="271"/>
        <v>1170.1319716364026</v>
      </c>
      <c r="Q956" s="51">
        <v>9673</v>
      </c>
      <c r="R956" s="73" t="s">
        <v>97</v>
      </c>
      <c r="S956" s="58"/>
    </row>
    <row r="957" spans="1:21" s="16" customFormat="1" ht="25.15" customHeight="1" x14ac:dyDescent="0.25">
      <c r="A957" s="73" t="s">
        <v>1974</v>
      </c>
      <c r="B957" s="46" t="s">
        <v>727</v>
      </c>
      <c r="C957" s="156">
        <v>1966</v>
      </c>
      <c r="D957" s="156" t="s">
        <v>239</v>
      </c>
      <c r="E957" s="156" t="s">
        <v>22</v>
      </c>
      <c r="F957" s="76">
        <v>5</v>
      </c>
      <c r="G957" s="76">
        <v>4</v>
      </c>
      <c r="H957" s="48">
        <v>2631.13</v>
      </c>
      <c r="I957" s="48">
        <v>867.9</v>
      </c>
      <c r="J957" s="48">
        <v>1763.23</v>
      </c>
      <c r="K957" s="37">
        <f t="shared" si="270"/>
        <v>12508957</v>
      </c>
      <c r="L957" s="45">
        <v>0</v>
      </c>
      <c r="M957" s="45">
        <v>0</v>
      </c>
      <c r="N957" s="45">
        <v>0</v>
      </c>
      <c r="O957" s="48">
        <v>12508957</v>
      </c>
      <c r="P957" s="45">
        <f t="shared" si="271"/>
        <v>4754.214729032773</v>
      </c>
      <c r="Q957" s="51">
        <v>9673</v>
      </c>
      <c r="R957" s="73" t="s">
        <v>97</v>
      </c>
      <c r="S957" s="58"/>
    </row>
    <row r="958" spans="1:21" s="16" customFormat="1" x14ac:dyDescent="0.25">
      <c r="A958" s="73" t="s">
        <v>1975</v>
      </c>
      <c r="B958" s="46" t="s">
        <v>728</v>
      </c>
      <c r="C958" s="156">
        <v>1966</v>
      </c>
      <c r="D958" s="156" t="s">
        <v>239</v>
      </c>
      <c r="E958" s="156" t="s">
        <v>22</v>
      </c>
      <c r="F958" s="76">
        <v>5</v>
      </c>
      <c r="G958" s="76">
        <v>4</v>
      </c>
      <c r="H958" s="48">
        <v>2607.41</v>
      </c>
      <c r="I958" s="48">
        <v>752.35</v>
      </c>
      <c r="J958" s="48">
        <v>1855.06</v>
      </c>
      <c r="K958" s="37">
        <f t="shared" si="270"/>
        <v>12436600.5</v>
      </c>
      <c r="L958" s="45">
        <v>0</v>
      </c>
      <c r="M958" s="45">
        <v>0</v>
      </c>
      <c r="N958" s="45">
        <v>0</v>
      </c>
      <c r="O958" s="48">
        <v>12436600.5</v>
      </c>
      <c r="P958" s="45">
        <f t="shared" si="271"/>
        <v>4769.7141991478138</v>
      </c>
      <c r="Q958" s="51">
        <v>9673</v>
      </c>
      <c r="R958" s="73" t="s">
        <v>97</v>
      </c>
      <c r="S958" s="58"/>
    </row>
    <row r="959" spans="1:21" s="16" customFormat="1" ht="25.15" customHeight="1" x14ac:dyDescent="0.25">
      <c r="A959" s="73" t="s">
        <v>1976</v>
      </c>
      <c r="B959" s="46" t="s">
        <v>729</v>
      </c>
      <c r="C959" s="156">
        <v>1964</v>
      </c>
      <c r="D959" s="156" t="s">
        <v>239</v>
      </c>
      <c r="E959" s="156" t="s">
        <v>22</v>
      </c>
      <c r="F959" s="76">
        <v>5</v>
      </c>
      <c r="G959" s="76">
        <v>3</v>
      </c>
      <c r="H959" s="48">
        <v>2811.02</v>
      </c>
      <c r="I959" s="48">
        <v>0</v>
      </c>
      <c r="J959" s="48">
        <v>2604.7199999999998</v>
      </c>
      <c r="K959" s="37">
        <f t="shared" si="270"/>
        <v>3471000</v>
      </c>
      <c r="L959" s="45">
        <v>0</v>
      </c>
      <c r="M959" s="45">
        <v>0</v>
      </c>
      <c r="N959" s="45">
        <v>0</v>
      </c>
      <c r="O959" s="48">
        <v>3471000</v>
      </c>
      <c r="P959" s="45">
        <f t="shared" si="271"/>
        <v>1234.7831036420944</v>
      </c>
      <c r="Q959" s="51">
        <v>9673</v>
      </c>
      <c r="R959" s="73" t="s">
        <v>96</v>
      </c>
      <c r="S959" s="58"/>
    </row>
    <row r="960" spans="1:21" s="16" customFormat="1" ht="25.15" customHeight="1" x14ac:dyDescent="0.25">
      <c r="A960" s="73" t="s">
        <v>1977</v>
      </c>
      <c r="B960" s="46" t="s">
        <v>730</v>
      </c>
      <c r="C960" s="156">
        <v>1967</v>
      </c>
      <c r="D960" s="156" t="s">
        <v>239</v>
      </c>
      <c r="E960" s="156" t="s">
        <v>22</v>
      </c>
      <c r="F960" s="76">
        <v>5</v>
      </c>
      <c r="G960" s="76">
        <v>3</v>
      </c>
      <c r="H960" s="48">
        <v>2622.76</v>
      </c>
      <c r="I960" s="48">
        <v>861.6</v>
      </c>
      <c r="J960" s="48">
        <v>1761.18</v>
      </c>
      <c r="K960" s="37">
        <f t="shared" si="270"/>
        <v>15295386</v>
      </c>
      <c r="L960" s="45">
        <v>0</v>
      </c>
      <c r="M960" s="45">
        <v>0</v>
      </c>
      <c r="N960" s="45">
        <v>0</v>
      </c>
      <c r="O960" s="48">
        <v>15295386</v>
      </c>
      <c r="P960" s="45">
        <f t="shared" si="271"/>
        <v>5831.7901752352482</v>
      </c>
      <c r="Q960" s="51">
        <v>9673</v>
      </c>
      <c r="R960" s="73" t="s">
        <v>97</v>
      </c>
      <c r="S960" s="58"/>
    </row>
    <row r="961" spans="1:19" s="16" customFormat="1" ht="25.15" customHeight="1" x14ac:dyDescent="0.25">
      <c r="A961" s="73" t="s">
        <v>1978</v>
      </c>
      <c r="B961" s="46" t="s">
        <v>731</v>
      </c>
      <c r="C961" s="156">
        <v>1965</v>
      </c>
      <c r="D961" s="156" t="s">
        <v>239</v>
      </c>
      <c r="E961" s="60" t="s">
        <v>20</v>
      </c>
      <c r="F961" s="76">
        <v>5</v>
      </c>
      <c r="G961" s="76">
        <v>4</v>
      </c>
      <c r="H961" s="48">
        <v>4101.5</v>
      </c>
      <c r="I961" s="48">
        <v>1543.4</v>
      </c>
      <c r="J961" s="48">
        <v>2558.1</v>
      </c>
      <c r="K961" s="37">
        <f t="shared" si="270"/>
        <v>34204375</v>
      </c>
      <c r="L961" s="45">
        <v>0</v>
      </c>
      <c r="M961" s="45">
        <v>0</v>
      </c>
      <c r="N961" s="45">
        <v>0</v>
      </c>
      <c r="O961" s="48">
        <v>34204375</v>
      </c>
      <c r="P961" s="45">
        <f t="shared" si="271"/>
        <v>8339.4794587346096</v>
      </c>
      <c r="Q961" s="51">
        <v>9673</v>
      </c>
      <c r="R961" s="73" t="s">
        <v>97</v>
      </c>
      <c r="S961" s="58"/>
    </row>
    <row r="962" spans="1:19" s="16" customFormat="1" ht="25.15" customHeight="1" x14ac:dyDescent="0.25">
      <c r="A962" s="73" t="s">
        <v>1979</v>
      </c>
      <c r="B962" s="46" t="s">
        <v>732</v>
      </c>
      <c r="C962" s="60">
        <v>1964</v>
      </c>
      <c r="D962" s="156" t="s">
        <v>239</v>
      </c>
      <c r="E962" s="60" t="s">
        <v>20</v>
      </c>
      <c r="F962" s="76">
        <v>5</v>
      </c>
      <c r="G962" s="76">
        <v>2</v>
      </c>
      <c r="H962" s="48">
        <f>I962+J962</f>
        <v>1651.72</v>
      </c>
      <c r="I962" s="48">
        <v>383</v>
      </c>
      <c r="J962" s="48">
        <v>1268.72</v>
      </c>
      <c r="K962" s="37">
        <f t="shared" si="270"/>
        <v>3121800</v>
      </c>
      <c r="L962" s="45">
        <v>0</v>
      </c>
      <c r="M962" s="45">
        <v>0</v>
      </c>
      <c r="N962" s="45">
        <v>0</v>
      </c>
      <c r="O962" s="48">
        <v>3121800</v>
      </c>
      <c r="P962" s="45">
        <f t="shared" si="271"/>
        <v>1890.0297871309906</v>
      </c>
      <c r="Q962" s="51">
        <v>9673</v>
      </c>
      <c r="R962" s="73" t="s">
        <v>96</v>
      </c>
      <c r="S962" s="58"/>
    </row>
    <row r="963" spans="1:19" s="16" customFormat="1" ht="25.15" customHeight="1" x14ac:dyDescent="0.25">
      <c r="A963" s="73" t="s">
        <v>1980</v>
      </c>
      <c r="B963" s="46" t="s">
        <v>733</v>
      </c>
      <c r="C963" s="60">
        <v>1962</v>
      </c>
      <c r="D963" s="156" t="s">
        <v>239</v>
      </c>
      <c r="E963" s="60" t="s">
        <v>22</v>
      </c>
      <c r="F963" s="76">
        <v>5</v>
      </c>
      <c r="G963" s="76">
        <v>3</v>
      </c>
      <c r="H963" s="48">
        <f>I963+J963</f>
        <v>2483.2600000000002</v>
      </c>
      <c r="I963" s="48">
        <v>452.58</v>
      </c>
      <c r="J963" s="48">
        <v>2030.68</v>
      </c>
      <c r="K963" s="37">
        <f t="shared" si="270"/>
        <v>5075400</v>
      </c>
      <c r="L963" s="45">
        <v>0</v>
      </c>
      <c r="M963" s="45">
        <v>0</v>
      </c>
      <c r="N963" s="45">
        <v>0</v>
      </c>
      <c r="O963" s="48">
        <v>5075400</v>
      </c>
      <c r="P963" s="45">
        <f t="shared" si="271"/>
        <v>2043.845590071116</v>
      </c>
      <c r="Q963" s="51">
        <v>9673</v>
      </c>
      <c r="R963" s="73" t="s">
        <v>95</v>
      </c>
      <c r="S963" s="58"/>
    </row>
    <row r="964" spans="1:19" s="16" customFormat="1" ht="25.15" customHeight="1" x14ac:dyDescent="0.25">
      <c r="A964" s="73" t="s">
        <v>1981</v>
      </c>
      <c r="B964" s="46" t="s">
        <v>734</v>
      </c>
      <c r="C964" s="156">
        <v>1962</v>
      </c>
      <c r="D964" s="156" t="s">
        <v>239</v>
      </c>
      <c r="E964" s="156" t="s">
        <v>417</v>
      </c>
      <c r="F964" s="76">
        <v>5</v>
      </c>
      <c r="G964" s="76">
        <v>2</v>
      </c>
      <c r="H964" s="48">
        <v>2042.3</v>
      </c>
      <c r="I964" s="48">
        <v>528.20000000000005</v>
      </c>
      <c r="J964" s="48">
        <v>1514.1</v>
      </c>
      <c r="K964" s="37">
        <f t="shared" si="270"/>
        <v>3445200</v>
      </c>
      <c r="L964" s="45">
        <v>0</v>
      </c>
      <c r="M964" s="45">
        <v>0</v>
      </c>
      <c r="N964" s="45">
        <v>0</v>
      </c>
      <c r="O964" s="48">
        <v>3445200</v>
      </c>
      <c r="P964" s="45">
        <f t="shared" si="271"/>
        <v>1686.9216079909907</v>
      </c>
      <c r="Q964" s="51">
        <v>9673</v>
      </c>
      <c r="R964" s="73" t="s">
        <v>95</v>
      </c>
      <c r="S964" s="58"/>
    </row>
    <row r="965" spans="1:19" s="16" customFormat="1" ht="25.15" customHeight="1" x14ac:dyDescent="0.25">
      <c r="A965" s="73" t="s">
        <v>1982</v>
      </c>
      <c r="B965" s="46" t="s">
        <v>735</v>
      </c>
      <c r="C965" s="156">
        <v>1962</v>
      </c>
      <c r="D965" s="156" t="s">
        <v>239</v>
      </c>
      <c r="E965" s="156" t="s">
        <v>417</v>
      </c>
      <c r="F965" s="76">
        <v>5</v>
      </c>
      <c r="G965" s="76">
        <v>4</v>
      </c>
      <c r="H965" s="48">
        <v>4063</v>
      </c>
      <c r="I965" s="48">
        <v>1090.7</v>
      </c>
      <c r="J965" s="48">
        <v>2972.3</v>
      </c>
      <c r="K965" s="37">
        <f t="shared" si="270"/>
        <v>26381200</v>
      </c>
      <c r="L965" s="45">
        <v>0</v>
      </c>
      <c r="M965" s="45">
        <v>0</v>
      </c>
      <c r="N965" s="45">
        <v>0</v>
      </c>
      <c r="O965" s="48">
        <v>26381200</v>
      </c>
      <c r="P965" s="45">
        <f t="shared" si="271"/>
        <v>6493.0347034211172</v>
      </c>
      <c r="Q965" s="51">
        <v>9673</v>
      </c>
      <c r="R965" s="73" t="s">
        <v>95</v>
      </c>
      <c r="S965" s="58"/>
    </row>
    <row r="966" spans="1:19" s="16" customFormat="1" ht="25.15" customHeight="1" x14ac:dyDescent="0.25">
      <c r="A966" s="73" t="s">
        <v>1983</v>
      </c>
      <c r="B966" s="46" t="s">
        <v>2202</v>
      </c>
      <c r="C966" s="156">
        <v>1968</v>
      </c>
      <c r="D966" s="156" t="s">
        <v>239</v>
      </c>
      <c r="E966" s="156" t="s">
        <v>417</v>
      </c>
      <c r="F966" s="76">
        <v>5</v>
      </c>
      <c r="G966" s="76">
        <v>2</v>
      </c>
      <c r="H966" s="48">
        <v>2481.6999999999998</v>
      </c>
      <c r="I966" s="48">
        <v>0</v>
      </c>
      <c r="J966" s="48">
        <v>1812.95</v>
      </c>
      <c r="K966" s="37">
        <f>SUM(L966:O966)</f>
        <v>12010100</v>
      </c>
      <c r="L966" s="45">
        <v>0</v>
      </c>
      <c r="M966" s="45">
        <v>0</v>
      </c>
      <c r="N966" s="45">
        <v>0</v>
      </c>
      <c r="O966" s="48">
        <v>12010100</v>
      </c>
      <c r="P966" s="45">
        <f t="shared" si="271"/>
        <v>4839.4648829431444</v>
      </c>
      <c r="Q966" s="51">
        <v>9673</v>
      </c>
      <c r="R966" s="73" t="s">
        <v>95</v>
      </c>
      <c r="S966" s="58"/>
    </row>
    <row r="967" spans="1:19" s="16" customFormat="1" ht="25.15" customHeight="1" x14ac:dyDescent="0.25">
      <c r="A967" s="73" t="s">
        <v>1984</v>
      </c>
      <c r="B967" s="46" t="s">
        <v>736</v>
      </c>
      <c r="C967" s="60">
        <v>1962</v>
      </c>
      <c r="D967" s="156" t="s">
        <v>239</v>
      </c>
      <c r="E967" s="60" t="s">
        <v>20</v>
      </c>
      <c r="F967" s="83">
        <v>5</v>
      </c>
      <c r="G967" s="83">
        <v>2</v>
      </c>
      <c r="H967" s="48">
        <f t="shared" ref="H967:H977" si="274">I967+J967</f>
        <v>1615.08</v>
      </c>
      <c r="I967" s="48">
        <v>72</v>
      </c>
      <c r="J967" s="48">
        <v>1543.08</v>
      </c>
      <c r="K967" s="37">
        <f t="shared" si="270"/>
        <v>2904000</v>
      </c>
      <c r="L967" s="45">
        <v>0</v>
      </c>
      <c r="M967" s="45">
        <v>0</v>
      </c>
      <c r="N967" s="45">
        <v>0</v>
      </c>
      <c r="O967" s="48">
        <v>2904000</v>
      </c>
      <c r="P967" s="45">
        <f t="shared" si="271"/>
        <v>1798.0533472026154</v>
      </c>
      <c r="Q967" s="51">
        <v>9673</v>
      </c>
      <c r="R967" s="73" t="s">
        <v>95</v>
      </c>
      <c r="S967" s="58"/>
    </row>
    <row r="968" spans="1:19" s="16" customFormat="1" ht="25.15" customHeight="1" x14ac:dyDescent="0.25">
      <c r="A968" s="73" t="s">
        <v>1985</v>
      </c>
      <c r="B968" s="46" t="s">
        <v>737</v>
      </c>
      <c r="C968" s="60">
        <v>1962</v>
      </c>
      <c r="D968" s="156" t="s">
        <v>239</v>
      </c>
      <c r="E968" s="60" t="s">
        <v>20</v>
      </c>
      <c r="F968" s="83">
        <v>5</v>
      </c>
      <c r="G968" s="83">
        <v>2</v>
      </c>
      <c r="H968" s="48">
        <f t="shared" si="274"/>
        <v>1621.73</v>
      </c>
      <c r="I968" s="48">
        <v>72.400000000000006</v>
      </c>
      <c r="J968" s="48">
        <v>1549.33</v>
      </c>
      <c r="K968" s="37">
        <f t="shared" si="270"/>
        <v>2904000</v>
      </c>
      <c r="L968" s="45">
        <v>0</v>
      </c>
      <c r="M968" s="45">
        <v>0</v>
      </c>
      <c r="N968" s="45">
        <v>0</v>
      </c>
      <c r="O968" s="48">
        <v>2904000</v>
      </c>
      <c r="P968" s="45">
        <f t="shared" si="271"/>
        <v>1790.6803228650886</v>
      </c>
      <c r="Q968" s="51">
        <v>9673</v>
      </c>
      <c r="R968" s="73" t="s">
        <v>95</v>
      </c>
      <c r="S968" s="58"/>
    </row>
    <row r="969" spans="1:19" s="16" customFormat="1" ht="25.15" customHeight="1" x14ac:dyDescent="0.25">
      <c r="A969" s="73" t="s">
        <v>1986</v>
      </c>
      <c r="B969" s="46" t="s">
        <v>738</v>
      </c>
      <c r="C969" s="60">
        <v>1963</v>
      </c>
      <c r="D969" s="156" t="s">
        <v>239</v>
      </c>
      <c r="E969" s="156" t="s">
        <v>22</v>
      </c>
      <c r="F969" s="83">
        <v>5</v>
      </c>
      <c r="G969" s="83">
        <v>4</v>
      </c>
      <c r="H969" s="48">
        <f t="shared" si="274"/>
        <v>3552.17</v>
      </c>
      <c r="I969" s="48">
        <v>0</v>
      </c>
      <c r="J969" s="48">
        <v>3552.17</v>
      </c>
      <c r="K969" s="37">
        <f t="shared" si="270"/>
        <v>4272000</v>
      </c>
      <c r="L969" s="45">
        <v>0</v>
      </c>
      <c r="M969" s="45">
        <v>0</v>
      </c>
      <c r="N969" s="45">
        <v>0</v>
      </c>
      <c r="O969" s="48">
        <v>4272000</v>
      </c>
      <c r="P969" s="45">
        <f t="shared" si="271"/>
        <v>1202.6451436727409</v>
      </c>
      <c r="Q969" s="51">
        <v>9673</v>
      </c>
      <c r="R969" s="73" t="s">
        <v>96</v>
      </c>
      <c r="S969" s="58"/>
    </row>
    <row r="970" spans="1:19" s="16" customFormat="1" ht="25.15" customHeight="1" x14ac:dyDescent="0.25">
      <c r="A970" s="73" t="s">
        <v>1987</v>
      </c>
      <c r="B970" s="46" t="s">
        <v>739</v>
      </c>
      <c r="C970" s="60">
        <v>1963</v>
      </c>
      <c r="D970" s="156" t="s">
        <v>239</v>
      </c>
      <c r="E970" s="156" t="s">
        <v>22</v>
      </c>
      <c r="F970" s="83">
        <v>5</v>
      </c>
      <c r="G970" s="83">
        <v>4</v>
      </c>
      <c r="H970" s="48">
        <f t="shared" si="274"/>
        <v>3553.03</v>
      </c>
      <c r="I970" s="48">
        <v>0</v>
      </c>
      <c r="J970" s="48">
        <v>3553.03</v>
      </c>
      <c r="K970" s="37">
        <f t="shared" si="270"/>
        <v>4272000</v>
      </c>
      <c r="L970" s="45">
        <v>0</v>
      </c>
      <c r="M970" s="45">
        <v>0</v>
      </c>
      <c r="N970" s="45">
        <v>0</v>
      </c>
      <c r="O970" s="48">
        <v>4272000</v>
      </c>
      <c r="P970" s="45">
        <f t="shared" si="271"/>
        <v>1202.3540471090871</v>
      </c>
      <c r="Q970" s="51">
        <v>9673</v>
      </c>
      <c r="R970" s="73" t="s">
        <v>96</v>
      </c>
      <c r="S970" s="58"/>
    </row>
    <row r="971" spans="1:19" s="16" customFormat="1" ht="25.15" customHeight="1" x14ac:dyDescent="0.25">
      <c r="A971" s="73" t="s">
        <v>1988</v>
      </c>
      <c r="B971" s="46" t="s">
        <v>740</v>
      </c>
      <c r="C971" s="60">
        <v>1966</v>
      </c>
      <c r="D971" s="156" t="s">
        <v>239</v>
      </c>
      <c r="E971" s="60" t="s">
        <v>20</v>
      </c>
      <c r="F971" s="83">
        <v>5</v>
      </c>
      <c r="G971" s="83">
        <v>2</v>
      </c>
      <c r="H971" s="48">
        <f t="shared" si="274"/>
        <v>1628.7800000000002</v>
      </c>
      <c r="I971" s="48">
        <v>78.400000000000006</v>
      </c>
      <c r="J971" s="48">
        <v>1550.38</v>
      </c>
      <c r="K971" s="37">
        <f t="shared" si="270"/>
        <v>1958000</v>
      </c>
      <c r="L971" s="45">
        <v>0</v>
      </c>
      <c r="M971" s="45">
        <v>0</v>
      </c>
      <c r="N971" s="45">
        <v>0</v>
      </c>
      <c r="O971" s="48">
        <v>1958000</v>
      </c>
      <c r="P971" s="45">
        <f t="shared" si="271"/>
        <v>1202.1267451712324</v>
      </c>
      <c r="Q971" s="51">
        <v>9673</v>
      </c>
      <c r="R971" s="73" t="s">
        <v>97</v>
      </c>
      <c r="S971" s="58"/>
    </row>
    <row r="972" spans="1:19" s="16" customFormat="1" ht="25.15" customHeight="1" x14ac:dyDescent="0.25">
      <c r="A972" s="73" t="s">
        <v>1989</v>
      </c>
      <c r="B972" s="46" t="s">
        <v>741</v>
      </c>
      <c r="C972" s="60">
        <v>1964</v>
      </c>
      <c r="D972" s="156" t="s">
        <v>239</v>
      </c>
      <c r="E972" s="60" t="s">
        <v>22</v>
      </c>
      <c r="F972" s="83">
        <v>5</v>
      </c>
      <c r="G972" s="83">
        <v>4</v>
      </c>
      <c r="H972" s="48">
        <f t="shared" si="274"/>
        <v>35259.199999999997</v>
      </c>
      <c r="I972" s="48">
        <v>0</v>
      </c>
      <c r="J972" s="48">
        <v>35259.199999999997</v>
      </c>
      <c r="K972" s="37">
        <f t="shared" si="270"/>
        <v>4272000</v>
      </c>
      <c r="L972" s="45">
        <v>0</v>
      </c>
      <c r="M972" s="45">
        <v>0</v>
      </c>
      <c r="N972" s="45">
        <v>0</v>
      </c>
      <c r="O972" s="48">
        <v>4272000</v>
      </c>
      <c r="P972" s="45">
        <f t="shared" si="271"/>
        <v>121.15986749557564</v>
      </c>
      <c r="Q972" s="51">
        <v>9673</v>
      </c>
      <c r="R972" s="73" t="s">
        <v>96</v>
      </c>
      <c r="S972" s="58"/>
    </row>
    <row r="973" spans="1:19" s="16" customFormat="1" ht="25.15" customHeight="1" x14ac:dyDescent="0.25">
      <c r="A973" s="73" t="s">
        <v>1990</v>
      </c>
      <c r="B973" s="46" t="s">
        <v>742</v>
      </c>
      <c r="C973" s="60">
        <v>1965</v>
      </c>
      <c r="D973" s="156" t="s">
        <v>239</v>
      </c>
      <c r="E973" s="60" t="s">
        <v>22</v>
      </c>
      <c r="F973" s="83">
        <v>5</v>
      </c>
      <c r="G973" s="83">
        <v>4</v>
      </c>
      <c r="H973" s="48">
        <f t="shared" si="274"/>
        <v>3551.82</v>
      </c>
      <c r="I973" s="48">
        <v>0</v>
      </c>
      <c r="J973" s="48">
        <v>3551.82</v>
      </c>
      <c r="K973" s="37">
        <f t="shared" si="270"/>
        <v>4274000</v>
      </c>
      <c r="L973" s="45">
        <v>0</v>
      </c>
      <c r="M973" s="45">
        <v>0</v>
      </c>
      <c r="N973" s="45">
        <v>0</v>
      </c>
      <c r="O973" s="48">
        <v>4274000</v>
      </c>
      <c r="P973" s="45">
        <f t="shared" si="271"/>
        <v>1203.3267451616355</v>
      </c>
      <c r="Q973" s="51">
        <v>9673</v>
      </c>
      <c r="R973" s="73" t="s">
        <v>97</v>
      </c>
      <c r="S973" s="58"/>
    </row>
    <row r="974" spans="1:19" s="16" customFormat="1" ht="25.15" customHeight="1" x14ac:dyDescent="0.25">
      <c r="A974" s="73" t="s">
        <v>1991</v>
      </c>
      <c r="B974" s="46" t="s">
        <v>743</v>
      </c>
      <c r="C974" s="60">
        <v>1965</v>
      </c>
      <c r="D974" s="156" t="s">
        <v>239</v>
      </c>
      <c r="E974" s="60" t="s">
        <v>22</v>
      </c>
      <c r="F974" s="83">
        <v>5</v>
      </c>
      <c r="G974" s="83">
        <v>4</v>
      </c>
      <c r="H974" s="48">
        <f t="shared" si="274"/>
        <v>3557.48</v>
      </c>
      <c r="I974" s="48">
        <v>0</v>
      </c>
      <c r="J974" s="48">
        <v>3557.48</v>
      </c>
      <c r="K974" s="37">
        <f t="shared" si="270"/>
        <v>4272000</v>
      </c>
      <c r="L974" s="45">
        <v>0</v>
      </c>
      <c r="M974" s="45">
        <v>0</v>
      </c>
      <c r="N974" s="45">
        <v>0</v>
      </c>
      <c r="O974" s="48">
        <v>4272000</v>
      </c>
      <c r="P974" s="45">
        <f t="shared" si="271"/>
        <v>1200.8500399158954</v>
      </c>
      <c r="Q974" s="51">
        <v>9673</v>
      </c>
      <c r="R974" s="73" t="s">
        <v>97</v>
      </c>
      <c r="S974" s="58"/>
    </row>
    <row r="975" spans="1:19" s="16" customFormat="1" ht="25.15" customHeight="1" x14ac:dyDescent="0.25">
      <c r="A975" s="73" t="s">
        <v>1992</v>
      </c>
      <c r="B975" s="46" t="s">
        <v>744</v>
      </c>
      <c r="C975" s="60">
        <v>1962</v>
      </c>
      <c r="D975" s="156" t="s">
        <v>239</v>
      </c>
      <c r="E975" s="60" t="s">
        <v>20</v>
      </c>
      <c r="F975" s="83">
        <v>4</v>
      </c>
      <c r="G975" s="83">
        <v>4</v>
      </c>
      <c r="H975" s="48">
        <f t="shared" si="274"/>
        <v>2566.4499999999998</v>
      </c>
      <c r="I975" s="48">
        <v>0</v>
      </c>
      <c r="J975" s="48">
        <v>2566.4499999999998</v>
      </c>
      <c r="K975" s="37">
        <f t="shared" si="270"/>
        <v>6336000</v>
      </c>
      <c r="L975" s="45">
        <v>0</v>
      </c>
      <c r="M975" s="45">
        <v>0</v>
      </c>
      <c r="N975" s="45">
        <v>0</v>
      </c>
      <c r="O975" s="48">
        <v>6336000</v>
      </c>
      <c r="P975" s="45">
        <f t="shared" si="271"/>
        <v>2468.7798320637457</v>
      </c>
      <c r="Q975" s="51">
        <v>9673</v>
      </c>
      <c r="R975" s="73" t="s">
        <v>95</v>
      </c>
      <c r="S975" s="58"/>
    </row>
    <row r="976" spans="1:19" s="16" customFormat="1" ht="25.15" customHeight="1" x14ac:dyDescent="0.25">
      <c r="A976" s="73" t="s">
        <v>1993</v>
      </c>
      <c r="B976" s="46" t="s">
        <v>745</v>
      </c>
      <c r="C976" s="60">
        <v>1963</v>
      </c>
      <c r="D976" s="156" t="s">
        <v>239</v>
      </c>
      <c r="E976" s="156" t="s">
        <v>22</v>
      </c>
      <c r="F976" s="83">
        <v>5</v>
      </c>
      <c r="G976" s="83">
        <v>4</v>
      </c>
      <c r="H976" s="48">
        <f t="shared" si="274"/>
        <v>3557.43</v>
      </c>
      <c r="I976" s="48">
        <v>0</v>
      </c>
      <c r="J976" s="48">
        <v>3557.43</v>
      </c>
      <c r="K976" s="37">
        <f t="shared" si="270"/>
        <v>4272000</v>
      </c>
      <c r="L976" s="45">
        <v>0</v>
      </c>
      <c r="M976" s="45">
        <v>0</v>
      </c>
      <c r="N976" s="45">
        <v>0</v>
      </c>
      <c r="O976" s="48">
        <v>4272000</v>
      </c>
      <c r="P976" s="45">
        <f t="shared" si="271"/>
        <v>1200.8669179716819</v>
      </c>
      <c r="Q976" s="51">
        <v>9673</v>
      </c>
      <c r="R976" s="73" t="s">
        <v>96</v>
      </c>
      <c r="S976" s="58"/>
    </row>
    <row r="977" spans="1:23" s="16" customFormat="1" ht="25.15" customHeight="1" x14ac:dyDescent="0.25">
      <c r="A977" s="73" t="s">
        <v>1994</v>
      </c>
      <c r="B977" s="46" t="s">
        <v>746</v>
      </c>
      <c r="C977" s="60">
        <v>1963</v>
      </c>
      <c r="D977" s="156" t="s">
        <v>239</v>
      </c>
      <c r="E977" s="156" t="s">
        <v>22</v>
      </c>
      <c r="F977" s="83">
        <v>5</v>
      </c>
      <c r="G977" s="83">
        <v>4</v>
      </c>
      <c r="H977" s="48">
        <f t="shared" si="274"/>
        <v>3563.78</v>
      </c>
      <c r="I977" s="48">
        <v>0</v>
      </c>
      <c r="J977" s="48">
        <v>3563.78</v>
      </c>
      <c r="K977" s="37">
        <f t="shared" si="270"/>
        <v>4272000</v>
      </c>
      <c r="L977" s="45">
        <v>0</v>
      </c>
      <c r="M977" s="45">
        <v>0</v>
      </c>
      <c r="N977" s="45">
        <v>0</v>
      </c>
      <c r="O977" s="48">
        <v>4272000</v>
      </c>
      <c r="P977" s="45">
        <f t="shared" si="271"/>
        <v>1198.7271941590109</v>
      </c>
      <c r="Q977" s="51">
        <v>9673</v>
      </c>
      <c r="R977" s="73" t="s">
        <v>96</v>
      </c>
      <c r="S977" s="58"/>
    </row>
    <row r="978" spans="1:23" s="16" customFormat="1" ht="25.15" customHeight="1" x14ac:dyDescent="0.25">
      <c r="A978" s="73" t="s">
        <v>1995</v>
      </c>
      <c r="B978" s="46" t="s">
        <v>972</v>
      </c>
      <c r="C978" s="76">
        <v>1959</v>
      </c>
      <c r="D978" s="156" t="s">
        <v>239</v>
      </c>
      <c r="E978" s="156" t="s">
        <v>20</v>
      </c>
      <c r="F978" s="75">
        <v>4</v>
      </c>
      <c r="G978" s="75">
        <v>1</v>
      </c>
      <c r="H978" s="51">
        <v>1597.06</v>
      </c>
      <c r="I978" s="51">
        <v>69</v>
      </c>
      <c r="J978" s="51">
        <v>1146.8800000000001</v>
      </c>
      <c r="K978" s="37">
        <f t="shared" si="270"/>
        <v>5381900</v>
      </c>
      <c r="L978" s="45">
        <v>0</v>
      </c>
      <c r="M978" s="45">
        <v>0</v>
      </c>
      <c r="N978" s="45">
        <v>0</v>
      </c>
      <c r="O978" s="48">
        <v>5381900</v>
      </c>
      <c r="P978" s="45">
        <f t="shared" si="271"/>
        <v>3369.8796538639754</v>
      </c>
      <c r="Q978" s="51">
        <v>9673</v>
      </c>
      <c r="R978" s="73" t="s">
        <v>95</v>
      </c>
      <c r="S978" s="58"/>
    </row>
    <row r="979" spans="1:23" s="16" customFormat="1" ht="25.15" customHeight="1" x14ac:dyDescent="0.25">
      <c r="A979" s="73" t="s">
        <v>1996</v>
      </c>
      <c r="B979" s="46" t="s">
        <v>747</v>
      </c>
      <c r="C979" s="60">
        <v>1964</v>
      </c>
      <c r="D979" s="156" t="s">
        <v>239</v>
      </c>
      <c r="E979" s="156" t="s">
        <v>20</v>
      </c>
      <c r="F979" s="76">
        <v>5</v>
      </c>
      <c r="G979" s="76">
        <v>3</v>
      </c>
      <c r="H979" s="48">
        <f>I979+J979</f>
        <v>2527.38</v>
      </c>
      <c r="I979" s="48">
        <v>328.6</v>
      </c>
      <c r="J979" s="48">
        <v>2198.7800000000002</v>
      </c>
      <c r="K979" s="37">
        <f t="shared" si="270"/>
        <v>18751830</v>
      </c>
      <c r="L979" s="45">
        <v>0</v>
      </c>
      <c r="M979" s="45">
        <v>0</v>
      </c>
      <c r="N979" s="45">
        <v>0</v>
      </c>
      <c r="O979" s="48">
        <v>18751830</v>
      </c>
      <c r="P979" s="45">
        <f t="shared" si="271"/>
        <v>7419.4739216105208</v>
      </c>
      <c r="Q979" s="51">
        <v>9673</v>
      </c>
      <c r="R979" s="73" t="s">
        <v>96</v>
      </c>
      <c r="S979" s="58"/>
    </row>
    <row r="980" spans="1:23" s="16" customFormat="1" ht="25.15" customHeight="1" x14ac:dyDescent="0.25">
      <c r="A980" s="73" t="s">
        <v>1997</v>
      </c>
      <c r="B980" s="46" t="s">
        <v>973</v>
      </c>
      <c r="C980" s="76">
        <v>1961</v>
      </c>
      <c r="D980" s="156" t="s">
        <v>239</v>
      </c>
      <c r="E980" s="156" t="s">
        <v>20</v>
      </c>
      <c r="F980" s="75">
        <v>2</v>
      </c>
      <c r="G980" s="75">
        <v>1</v>
      </c>
      <c r="H980" s="51">
        <v>284.5</v>
      </c>
      <c r="I980" s="51">
        <v>0</v>
      </c>
      <c r="J980" s="51">
        <v>284.5</v>
      </c>
      <c r="K980" s="37">
        <f t="shared" si="270"/>
        <v>2514600</v>
      </c>
      <c r="L980" s="45">
        <v>0</v>
      </c>
      <c r="M980" s="45">
        <v>0</v>
      </c>
      <c r="N980" s="45">
        <v>0</v>
      </c>
      <c r="O980" s="48">
        <v>2514600</v>
      </c>
      <c r="P980" s="45">
        <f t="shared" si="271"/>
        <v>8838.6643233743416</v>
      </c>
      <c r="Q980" s="51">
        <v>9673</v>
      </c>
      <c r="R980" s="73" t="s">
        <v>95</v>
      </c>
      <c r="S980" s="58"/>
    </row>
    <row r="981" spans="1:23" s="16" customFormat="1" ht="25.15" customHeight="1" x14ac:dyDescent="0.25">
      <c r="A981" s="73" t="s">
        <v>1998</v>
      </c>
      <c r="B981" s="46" t="s">
        <v>748</v>
      </c>
      <c r="C981" s="60">
        <v>1963</v>
      </c>
      <c r="D981" s="156" t="s">
        <v>239</v>
      </c>
      <c r="E981" s="156" t="s">
        <v>20</v>
      </c>
      <c r="F981" s="76">
        <v>2</v>
      </c>
      <c r="G981" s="76">
        <v>2</v>
      </c>
      <c r="H981" s="48">
        <f t="shared" ref="H981:H990" si="275">I981+J981</f>
        <v>642.12</v>
      </c>
      <c r="I981" s="48">
        <v>0</v>
      </c>
      <c r="J981" s="48">
        <v>642.12</v>
      </c>
      <c r="K981" s="37">
        <f t="shared" si="270"/>
        <v>3920400</v>
      </c>
      <c r="L981" s="45">
        <v>0</v>
      </c>
      <c r="M981" s="45">
        <v>0</v>
      </c>
      <c r="N981" s="45">
        <v>0</v>
      </c>
      <c r="O981" s="48">
        <v>3920400</v>
      </c>
      <c r="P981" s="45">
        <f t="shared" si="271"/>
        <v>6105.4008596524018</v>
      </c>
      <c r="Q981" s="51">
        <v>9673</v>
      </c>
      <c r="R981" s="73" t="s">
        <v>96</v>
      </c>
      <c r="S981" s="58"/>
    </row>
    <row r="982" spans="1:23" s="16" customFormat="1" ht="25.15" customHeight="1" x14ac:dyDescent="0.25">
      <c r="A982" s="73" t="s">
        <v>1999</v>
      </c>
      <c r="B982" s="46" t="s">
        <v>749</v>
      </c>
      <c r="C982" s="60">
        <v>1962</v>
      </c>
      <c r="D982" s="156" t="s">
        <v>239</v>
      </c>
      <c r="E982" s="60" t="s">
        <v>20</v>
      </c>
      <c r="F982" s="76">
        <v>2</v>
      </c>
      <c r="G982" s="76">
        <v>1</v>
      </c>
      <c r="H982" s="48">
        <f t="shared" si="275"/>
        <v>284.5</v>
      </c>
      <c r="I982" s="48">
        <v>0</v>
      </c>
      <c r="J982" s="48">
        <v>284.5</v>
      </c>
      <c r="K982" s="37">
        <f t="shared" si="270"/>
        <v>1846680</v>
      </c>
      <c r="L982" s="45">
        <v>0</v>
      </c>
      <c r="M982" s="45">
        <v>0</v>
      </c>
      <c r="N982" s="45">
        <v>0</v>
      </c>
      <c r="O982" s="48">
        <v>1846680</v>
      </c>
      <c r="P982" s="45">
        <f t="shared" si="271"/>
        <v>6490.9666080843581</v>
      </c>
      <c r="Q982" s="51">
        <v>9673</v>
      </c>
      <c r="R982" s="73" t="s">
        <v>96</v>
      </c>
      <c r="S982" s="58"/>
    </row>
    <row r="983" spans="1:23" s="14" customFormat="1" ht="25.15" customHeight="1" x14ac:dyDescent="0.25">
      <c r="A983" s="73" t="s">
        <v>2000</v>
      </c>
      <c r="B983" s="46" t="s">
        <v>750</v>
      </c>
      <c r="C983" s="60">
        <v>1963</v>
      </c>
      <c r="D983" s="156" t="s">
        <v>239</v>
      </c>
      <c r="E983" s="156" t="s">
        <v>290</v>
      </c>
      <c r="F983" s="76">
        <v>2</v>
      </c>
      <c r="G983" s="76">
        <v>1</v>
      </c>
      <c r="H983" s="48">
        <f t="shared" si="275"/>
        <v>509.99</v>
      </c>
      <c r="I983" s="48">
        <v>0</v>
      </c>
      <c r="J983" s="48">
        <v>509.99</v>
      </c>
      <c r="K983" s="37">
        <f t="shared" si="270"/>
        <v>3267000</v>
      </c>
      <c r="L983" s="45">
        <v>0</v>
      </c>
      <c r="M983" s="45">
        <v>0</v>
      </c>
      <c r="N983" s="45">
        <v>0</v>
      </c>
      <c r="O983" s="48">
        <v>3267000</v>
      </c>
      <c r="P983" s="45">
        <f t="shared" si="271"/>
        <v>6406.0079609404102</v>
      </c>
      <c r="Q983" s="51">
        <v>9673</v>
      </c>
      <c r="R983" s="73" t="s">
        <v>96</v>
      </c>
    </row>
    <row r="984" spans="1:23" s="14" customFormat="1" ht="25.15" customHeight="1" x14ac:dyDescent="0.25">
      <c r="A984" s="73" t="s">
        <v>2001</v>
      </c>
      <c r="B984" s="46" t="s">
        <v>751</v>
      </c>
      <c r="C984" s="156">
        <v>1963</v>
      </c>
      <c r="D984" s="156" t="s">
        <v>239</v>
      </c>
      <c r="E984" s="156" t="s">
        <v>290</v>
      </c>
      <c r="F984" s="85">
        <v>2</v>
      </c>
      <c r="G984" s="85">
        <v>1</v>
      </c>
      <c r="H984" s="48">
        <f t="shared" si="275"/>
        <v>533.53</v>
      </c>
      <c r="I984" s="48">
        <v>0</v>
      </c>
      <c r="J984" s="87">
        <v>533.53</v>
      </c>
      <c r="K984" s="37">
        <f t="shared" si="270"/>
        <v>3267000</v>
      </c>
      <c r="L984" s="45">
        <v>0</v>
      </c>
      <c r="M984" s="45">
        <v>0</v>
      </c>
      <c r="N984" s="45">
        <v>0</v>
      </c>
      <c r="O984" s="48">
        <v>3267000</v>
      </c>
      <c r="P984" s="45">
        <f t="shared" si="271"/>
        <v>6123.3670084156474</v>
      </c>
      <c r="Q984" s="51">
        <v>9673</v>
      </c>
      <c r="R984" s="73" t="s">
        <v>96</v>
      </c>
    </row>
    <row r="985" spans="1:23" s="16" customFormat="1" ht="25.15" customHeight="1" x14ac:dyDescent="0.25">
      <c r="A985" s="73" t="s">
        <v>2002</v>
      </c>
      <c r="B985" s="46" t="s">
        <v>752</v>
      </c>
      <c r="C985" s="60">
        <v>1963</v>
      </c>
      <c r="D985" s="156" t="s">
        <v>239</v>
      </c>
      <c r="E985" s="156" t="s">
        <v>290</v>
      </c>
      <c r="F985" s="76">
        <v>2</v>
      </c>
      <c r="G985" s="76">
        <v>1</v>
      </c>
      <c r="H985" s="48">
        <f t="shared" si="275"/>
        <v>506.06</v>
      </c>
      <c r="I985" s="48">
        <v>0</v>
      </c>
      <c r="J985" s="48">
        <v>506.06</v>
      </c>
      <c r="K985" s="37">
        <f t="shared" si="270"/>
        <v>3267000</v>
      </c>
      <c r="L985" s="45">
        <v>0</v>
      </c>
      <c r="M985" s="45">
        <v>0</v>
      </c>
      <c r="N985" s="45">
        <v>0</v>
      </c>
      <c r="O985" s="48">
        <v>3267000</v>
      </c>
      <c r="P985" s="45">
        <f t="shared" si="271"/>
        <v>6455.7562344386042</v>
      </c>
      <c r="Q985" s="51">
        <v>9673</v>
      </c>
      <c r="R985" s="73" t="s">
        <v>96</v>
      </c>
      <c r="S985" s="58"/>
    </row>
    <row r="986" spans="1:23" s="16" customFormat="1" ht="25.15" customHeight="1" x14ac:dyDescent="0.25">
      <c r="A986" s="73" t="s">
        <v>2003</v>
      </c>
      <c r="B986" s="46" t="s">
        <v>753</v>
      </c>
      <c r="C986" s="60">
        <v>1964</v>
      </c>
      <c r="D986" s="156" t="s">
        <v>239</v>
      </c>
      <c r="E986" s="156" t="s">
        <v>20</v>
      </c>
      <c r="F986" s="76">
        <v>2</v>
      </c>
      <c r="G986" s="76">
        <v>2</v>
      </c>
      <c r="H986" s="48">
        <f t="shared" si="275"/>
        <v>377</v>
      </c>
      <c r="I986" s="48">
        <v>0</v>
      </c>
      <c r="J986" s="48">
        <v>377</v>
      </c>
      <c r="K986" s="37">
        <f t="shared" si="270"/>
        <v>2666400</v>
      </c>
      <c r="L986" s="45">
        <v>0</v>
      </c>
      <c r="M986" s="45">
        <v>0</v>
      </c>
      <c r="N986" s="45">
        <v>0</v>
      </c>
      <c r="O986" s="48">
        <v>2666400</v>
      </c>
      <c r="P986" s="45">
        <f t="shared" si="271"/>
        <v>7072.6790450928384</v>
      </c>
      <c r="Q986" s="51">
        <v>9673</v>
      </c>
      <c r="R986" s="73" t="s">
        <v>95</v>
      </c>
      <c r="S986" s="58"/>
    </row>
    <row r="987" spans="1:23" s="16" customFormat="1" ht="25.15" customHeight="1" x14ac:dyDescent="0.25">
      <c r="A987" s="73" t="s">
        <v>2004</v>
      </c>
      <c r="B987" s="46" t="s">
        <v>754</v>
      </c>
      <c r="C987" s="60">
        <v>1963</v>
      </c>
      <c r="D987" s="156" t="s">
        <v>239</v>
      </c>
      <c r="E987" s="60" t="s">
        <v>20</v>
      </c>
      <c r="F987" s="76">
        <v>2</v>
      </c>
      <c r="G987" s="76">
        <v>2</v>
      </c>
      <c r="H987" s="48">
        <f t="shared" si="275"/>
        <v>489.6</v>
      </c>
      <c r="I987" s="48">
        <v>0</v>
      </c>
      <c r="J987" s="48">
        <v>489.6</v>
      </c>
      <c r="K987" s="37">
        <f t="shared" si="270"/>
        <v>3484800</v>
      </c>
      <c r="L987" s="45">
        <v>0</v>
      </c>
      <c r="M987" s="45">
        <v>0</v>
      </c>
      <c r="N987" s="45">
        <v>0</v>
      </c>
      <c r="O987" s="48">
        <v>3484800</v>
      </c>
      <c r="P987" s="45">
        <f t="shared" si="271"/>
        <v>7117.6470588235288</v>
      </c>
      <c r="Q987" s="51">
        <v>9673</v>
      </c>
      <c r="R987" s="73" t="s">
        <v>96</v>
      </c>
      <c r="S987" s="58"/>
    </row>
    <row r="988" spans="1:23" s="15" customFormat="1" ht="25.15" customHeight="1" x14ac:dyDescent="0.25">
      <c r="A988" s="73" t="s">
        <v>2005</v>
      </c>
      <c r="B988" s="46" t="s">
        <v>755</v>
      </c>
      <c r="C988" s="60">
        <v>1962</v>
      </c>
      <c r="D988" s="156" t="s">
        <v>239</v>
      </c>
      <c r="E988" s="60" t="s">
        <v>20</v>
      </c>
      <c r="F988" s="76">
        <v>2</v>
      </c>
      <c r="G988" s="76">
        <v>1</v>
      </c>
      <c r="H988" s="48">
        <f t="shared" si="275"/>
        <v>283.93</v>
      </c>
      <c r="I988" s="48">
        <v>0</v>
      </c>
      <c r="J988" s="48">
        <v>283.93</v>
      </c>
      <c r="K988" s="37">
        <f t="shared" si="270"/>
        <v>1323960</v>
      </c>
      <c r="L988" s="45">
        <v>0</v>
      </c>
      <c r="M988" s="45">
        <v>0</v>
      </c>
      <c r="N988" s="45">
        <v>0</v>
      </c>
      <c r="O988" s="48">
        <v>1323960</v>
      </c>
      <c r="P988" s="45">
        <f t="shared" si="271"/>
        <v>4662.9803120487441</v>
      </c>
      <c r="Q988" s="51">
        <v>9673</v>
      </c>
      <c r="R988" s="73" t="s">
        <v>96</v>
      </c>
      <c r="S988" s="67"/>
      <c r="T988" s="17"/>
      <c r="U988" s="16"/>
      <c r="W988" s="19"/>
    </row>
    <row r="989" spans="1:23" s="16" customFormat="1" ht="25.15" customHeight="1" x14ac:dyDescent="0.25">
      <c r="A989" s="73" t="s">
        <v>2006</v>
      </c>
      <c r="B989" s="118" t="s">
        <v>756</v>
      </c>
      <c r="C989" s="60">
        <v>1962</v>
      </c>
      <c r="D989" s="156" t="s">
        <v>239</v>
      </c>
      <c r="E989" s="60" t="s">
        <v>20</v>
      </c>
      <c r="F989" s="76">
        <v>5</v>
      </c>
      <c r="G989" s="76">
        <v>4</v>
      </c>
      <c r="H989" s="48">
        <f t="shared" si="275"/>
        <v>3240.25</v>
      </c>
      <c r="I989" s="48">
        <v>139.4</v>
      </c>
      <c r="J989" s="48">
        <v>3100.85</v>
      </c>
      <c r="K989" s="37">
        <f t="shared" ref="K989:K1014" si="276">SUM(L989:O989)</f>
        <v>8065200</v>
      </c>
      <c r="L989" s="45">
        <v>0</v>
      </c>
      <c r="M989" s="45">
        <v>0</v>
      </c>
      <c r="N989" s="45">
        <v>0</v>
      </c>
      <c r="O989" s="48">
        <v>8065200</v>
      </c>
      <c r="P989" s="45">
        <f t="shared" ref="P989:P1018" si="277">K989/H989</f>
        <v>2489.0672016048143</v>
      </c>
      <c r="Q989" s="51">
        <v>9673</v>
      </c>
      <c r="R989" s="73" t="s">
        <v>96</v>
      </c>
      <c r="S989" s="58"/>
      <c r="U989" s="17"/>
    </row>
    <row r="990" spans="1:23" s="16" customFormat="1" ht="25.15" customHeight="1" x14ac:dyDescent="0.25">
      <c r="A990" s="73" t="s">
        <v>2007</v>
      </c>
      <c r="B990" s="46" t="s">
        <v>757</v>
      </c>
      <c r="C990" s="60">
        <v>1946</v>
      </c>
      <c r="D990" s="156" t="s">
        <v>239</v>
      </c>
      <c r="E990" s="156" t="s">
        <v>20</v>
      </c>
      <c r="F990" s="76">
        <v>2</v>
      </c>
      <c r="G990" s="76">
        <v>1</v>
      </c>
      <c r="H990" s="48">
        <f t="shared" si="275"/>
        <v>244.5</v>
      </c>
      <c r="I990" s="48">
        <v>38.200000000000003</v>
      </c>
      <c r="J990" s="48">
        <v>206.3</v>
      </c>
      <c r="K990" s="37">
        <f t="shared" si="276"/>
        <v>1413280</v>
      </c>
      <c r="L990" s="45">
        <v>0</v>
      </c>
      <c r="M990" s="45">
        <v>0</v>
      </c>
      <c r="N990" s="45">
        <v>0</v>
      </c>
      <c r="O990" s="48">
        <v>1413280</v>
      </c>
      <c r="P990" s="45">
        <f t="shared" si="277"/>
        <v>5780.2862985685069</v>
      </c>
      <c r="Q990" s="51">
        <v>9673</v>
      </c>
      <c r="R990" s="73" t="s">
        <v>95</v>
      </c>
      <c r="S990" s="58"/>
    </row>
    <row r="991" spans="1:23" s="16" customFormat="1" ht="25.15" customHeight="1" x14ac:dyDescent="0.25">
      <c r="A991" s="73" t="s">
        <v>2008</v>
      </c>
      <c r="B991" s="46" t="s">
        <v>758</v>
      </c>
      <c r="C991" s="103">
        <v>1937</v>
      </c>
      <c r="D991" s="156" t="s">
        <v>239</v>
      </c>
      <c r="E991" s="60" t="s">
        <v>20</v>
      </c>
      <c r="F991" s="76">
        <v>4</v>
      </c>
      <c r="G991" s="76">
        <v>1</v>
      </c>
      <c r="H991" s="48">
        <v>2120.5</v>
      </c>
      <c r="I991" s="48">
        <v>92</v>
      </c>
      <c r="J991" s="48">
        <v>1383.35</v>
      </c>
      <c r="K991" s="37">
        <f t="shared" si="276"/>
        <v>4554000</v>
      </c>
      <c r="L991" s="45">
        <v>0</v>
      </c>
      <c r="M991" s="45">
        <v>0</v>
      </c>
      <c r="N991" s="45">
        <v>0</v>
      </c>
      <c r="O991" s="48">
        <v>4554000</v>
      </c>
      <c r="P991" s="45">
        <f t="shared" si="277"/>
        <v>2147.6066965338364</v>
      </c>
      <c r="Q991" s="51">
        <v>9673</v>
      </c>
      <c r="R991" s="73" t="s">
        <v>97</v>
      </c>
      <c r="S991" s="58"/>
    </row>
    <row r="992" spans="1:23" s="16" customFormat="1" ht="25.15" customHeight="1" x14ac:dyDescent="0.25">
      <c r="A992" s="73" t="s">
        <v>2009</v>
      </c>
      <c r="B992" s="46" t="s">
        <v>759</v>
      </c>
      <c r="C992" s="60">
        <v>1967</v>
      </c>
      <c r="D992" s="156" t="s">
        <v>239</v>
      </c>
      <c r="E992" s="60" t="s">
        <v>22</v>
      </c>
      <c r="F992" s="83">
        <v>5</v>
      </c>
      <c r="G992" s="83">
        <v>6</v>
      </c>
      <c r="H992" s="48">
        <f>I992+J992</f>
        <v>4478.3</v>
      </c>
      <c r="I992" s="48">
        <v>137.5</v>
      </c>
      <c r="J992" s="48">
        <v>4340.8</v>
      </c>
      <c r="K992" s="37">
        <f t="shared" si="276"/>
        <v>4843825</v>
      </c>
      <c r="L992" s="45">
        <v>0</v>
      </c>
      <c r="M992" s="45">
        <v>0</v>
      </c>
      <c r="N992" s="45">
        <v>0</v>
      </c>
      <c r="O992" s="48">
        <v>4843825</v>
      </c>
      <c r="P992" s="45">
        <f t="shared" si="277"/>
        <v>1081.6213741821673</v>
      </c>
      <c r="Q992" s="51">
        <v>9673</v>
      </c>
      <c r="R992" s="73" t="s">
        <v>97</v>
      </c>
      <c r="S992" s="58"/>
    </row>
    <row r="993" spans="1:20" s="16" customFormat="1" ht="25.15" customHeight="1" x14ac:dyDescent="0.25">
      <c r="A993" s="73" t="s">
        <v>2010</v>
      </c>
      <c r="B993" s="46" t="s">
        <v>760</v>
      </c>
      <c r="C993" s="60">
        <v>1967</v>
      </c>
      <c r="D993" s="156" t="s">
        <v>239</v>
      </c>
      <c r="E993" s="60" t="s">
        <v>22</v>
      </c>
      <c r="F993" s="83">
        <v>5</v>
      </c>
      <c r="G993" s="83">
        <v>4</v>
      </c>
      <c r="H993" s="48">
        <f>I993+J993</f>
        <v>3592.86</v>
      </c>
      <c r="I993" s="48">
        <v>0</v>
      </c>
      <c r="J993" s="48">
        <v>3592.86</v>
      </c>
      <c r="K993" s="37">
        <f t="shared" si="276"/>
        <v>3807420</v>
      </c>
      <c r="L993" s="45">
        <v>0</v>
      </c>
      <c r="M993" s="45">
        <v>0</v>
      </c>
      <c r="N993" s="45">
        <v>0</v>
      </c>
      <c r="O993" s="48">
        <v>3807420</v>
      </c>
      <c r="P993" s="45">
        <f t="shared" si="277"/>
        <v>1059.718441575792</v>
      </c>
      <c r="Q993" s="51">
        <v>9673</v>
      </c>
      <c r="R993" s="73" t="s">
        <v>97</v>
      </c>
      <c r="S993" s="58"/>
    </row>
    <row r="994" spans="1:20" s="16" customFormat="1" ht="25.15" customHeight="1" x14ac:dyDescent="0.25">
      <c r="A994" s="73" t="s">
        <v>2011</v>
      </c>
      <c r="B994" s="46" t="s">
        <v>761</v>
      </c>
      <c r="C994" s="156">
        <v>1976</v>
      </c>
      <c r="D994" s="156" t="s">
        <v>239</v>
      </c>
      <c r="E994" s="156" t="s">
        <v>20</v>
      </c>
      <c r="F994" s="76">
        <v>5</v>
      </c>
      <c r="G994" s="76">
        <v>6</v>
      </c>
      <c r="H994" s="48">
        <v>6527.67</v>
      </c>
      <c r="I994" s="48">
        <v>2418</v>
      </c>
      <c r="J994" s="48">
        <v>3672.27</v>
      </c>
      <c r="K994" s="37">
        <f t="shared" si="276"/>
        <v>37493413.5</v>
      </c>
      <c r="L994" s="45">
        <v>0</v>
      </c>
      <c r="M994" s="45">
        <v>0</v>
      </c>
      <c r="N994" s="45">
        <v>0</v>
      </c>
      <c r="O994" s="48">
        <v>37493413.5</v>
      </c>
      <c r="P994" s="45">
        <f t="shared" si="277"/>
        <v>5743.7666885734116</v>
      </c>
      <c r="Q994" s="51">
        <v>9673</v>
      </c>
      <c r="R994" s="73" t="s">
        <v>95</v>
      </c>
      <c r="S994" s="58"/>
    </row>
    <row r="995" spans="1:20" s="16" customFormat="1" ht="25.15" customHeight="1" x14ac:dyDescent="0.25">
      <c r="A995" s="73" t="s">
        <v>2012</v>
      </c>
      <c r="B995" s="46" t="s">
        <v>762</v>
      </c>
      <c r="C995" s="60">
        <v>1988</v>
      </c>
      <c r="D995" s="156" t="s">
        <v>239</v>
      </c>
      <c r="E995" s="156" t="s">
        <v>20</v>
      </c>
      <c r="F995" s="76">
        <v>9</v>
      </c>
      <c r="G995" s="76">
        <v>2</v>
      </c>
      <c r="H995" s="48">
        <v>5757.91</v>
      </c>
      <c r="I995" s="48">
        <v>0</v>
      </c>
      <c r="J995" s="48">
        <v>3952.11</v>
      </c>
      <c r="K995" s="37">
        <f t="shared" si="276"/>
        <v>17661625.5</v>
      </c>
      <c r="L995" s="45">
        <v>0</v>
      </c>
      <c r="M995" s="45">
        <v>0</v>
      </c>
      <c r="N995" s="45">
        <v>0</v>
      </c>
      <c r="O995" s="48">
        <v>17661625.5</v>
      </c>
      <c r="P995" s="45">
        <f t="shared" si="277"/>
        <v>3067.3674128286134</v>
      </c>
      <c r="Q995" s="51">
        <v>9673</v>
      </c>
      <c r="R995" s="73" t="s">
        <v>97</v>
      </c>
      <c r="S995" s="58"/>
    </row>
    <row r="996" spans="1:20" s="16" customFormat="1" ht="25.15" customHeight="1" x14ac:dyDescent="0.25">
      <c r="A996" s="73" t="s">
        <v>2013</v>
      </c>
      <c r="B996" s="46" t="s">
        <v>763</v>
      </c>
      <c r="C996" s="60">
        <v>1966</v>
      </c>
      <c r="D996" s="156" t="s">
        <v>239</v>
      </c>
      <c r="E996" s="76" t="s">
        <v>20</v>
      </c>
      <c r="F996" s="76">
        <v>2</v>
      </c>
      <c r="G996" s="76">
        <v>2</v>
      </c>
      <c r="H996" s="48">
        <v>685.5</v>
      </c>
      <c r="I996" s="48">
        <v>0</v>
      </c>
      <c r="J996" s="48">
        <v>631.5</v>
      </c>
      <c r="K996" s="37">
        <f t="shared" si="276"/>
        <v>2861100</v>
      </c>
      <c r="L996" s="45">
        <v>0</v>
      </c>
      <c r="M996" s="45">
        <v>0</v>
      </c>
      <c r="N996" s="45">
        <v>0</v>
      </c>
      <c r="O996" s="48">
        <v>2861100</v>
      </c>
      <c r="P996" s="45">
        <f t="shared" si="277"/>
        <v>4173.7417943107221</v>
      </c>
      <c r="Q996" s="51">
        <v>9673</v>
      </c>
      <c r="R996" s="73" t="s">
        <v>97</v>
      </c>
      <c r="S996" s="58"/>
    </row>
    <row r="997" spans="1:20" s="16" customFormat="1" ht="25.15" customHeight="1" x14ac:dyDescent="0.25">
      <c r="A997" s="73" t="s">
        <v>2014</v>
      </c>
      <c r="B997" s="46" t="s">
        <v>2248</v>
      </c>
      <c r="C997" s="60">
        <v>1960</v>
      </c>
      <c r="D997" s="156" t="s">
        <v>239</v>
      </c>
      <c r="E997" s="76" t="s">
        <v>20</v>
      </c>
      <c r="F997" s="76">
        <v>2</v>
      </c>
      <c r="G997" s="76">
        <v>1</v>
      </c>
      <c r="H997" s="48">
        <v>295.39999999999998</v>
      </c>
      <c r="I997" s="48">
        <v>0</v>
      </c>
      <c r="J997" s="48">
        <v>270.2</v>
      </c>
      <c r="K997" s="37">
        <f t="shared" ref="K997" si="278">SUM(L997:O997)</f>
        <v>3614020</v>
      </c>
      <c r="L997" s="45">
        <v>0</v>
      </c>
      <c r="M997" s="45">
        <v>0</v>
      </c>
      <c r="N997" s="45">
        <v>0</v>
      </c>
      <c r="O997" s="48">
        <v>3614020</v>
      </c>
      <c r="P997" s="45">
        <f t="shared" ref="P997" si="279">K997/H997</f>
        <v>12234.32633716994</v>
      </c>
      <c r="Q997" s="51">
        <v>9673</v>
      </c>
      <c r="R997" s="73" t="s">
        <v>96</v>
      </c>
      <c r="S997" s="58"/>
    </row>
    <row r="998" spans="1:20" s="16" customFormat="1" ht="25.15" customHeight="1" x14ac:dyDescent="0.25">
      <c r="A998" s="73" t="s">
        <v>2015</v>
      </c>
      <c r="B998" s="46" t="s">
        <v>764</v>
      </c>
      <c r="C998" s="60">
        <v>1963</v>
      </c>
      <c r="D998" s="156" t="s">
        <v>239</v>
      </c>
      <c r="E998" s="60" t="s">
        <v>20</v>
      </c>
      <c r="F998" s="76">
        <v>4</v>
      </c>
      <c r="G998" s="76">
        <v>3</v>
      </c>
      <c r="H998" s="48">
        <f>I998+J998</f>
        <v>2032.48</v>
      </c>
      <c r="I998" s="48">
        <v>0</v>
      </c>
      <c r="J998" s="48">
        <v>2032.48</v>
      </c>
      <c r="K998" s="37">
        <f t="shared" si="276"/>
        <v>5853540</v>
      </c>
      <c r="L998" s="45">
        <v>0</v>
      </c>
      <c r="M998" s="45">
        <v>0</v>
      </c>
      <c r="N998" s="45">
        <v>0</v>
      </c>
      <c r="O998" s="48">
        <v>5853540</v>
      </c>
      <c r="P998" s="45">
        <f t="shared" si="277"/>
        <v>2879.9988191765724</v>
      </c>
      <c r="Q998" s="51">
        <v>9673</v>
      </c>
      <c r="R998" s="73" t="s">
        <v>96</v>
      </c>
      <c r="S998" s="58"/>
    </row>
    <row r="999" spans="1:20" s="16" customFormat="1" ht="25.15" customHeight="1" x14ac:dyDescent="0.25">
      <c r="A999" s="73" t="s">
        <v>2016</v>
      </c>
      <c r="B999" s="46" t="s">
        <v>765</v>
      </c>
      <c r="C999" s="60">
        <v>1962</v>
      </c>
      <c r="D999" s="156" t="s">
        <v>239</v>
      </c>
      <c r="E999" s="60" t="s">
        <v>20</v>
      </c>
      <c r="F999" s="76">
        <v>2</v>
      </c>
      <c r="G999" s="76">
        <v>2</v>
      </c>
      <c r="H999" s="48">
        <f>I999+J999</f>
        <v>534.12</v>
      </c>
      <c r="I999" s="48">
        <v>0</v>
      </c>
      <c r="J999" s="48">
        <v>534.12</v>
      </c>
      <c r="K999" s="37">
        <f t="shared" si="276"/>
        <v>3099360</v>
      </c>
      <c r="L999" s="45">
        <v>0</v>
      </c>
      <c r="M999" s="45">
        <v>0</v>
      </c>
      <c r="N999" s="45">
        <v>0</v>
      </c>
      <c r="O999" s="48">
        <v>3099360</v>
      </c>
      <c r="P999" s="45">
        <f t="shared" si="277"/>
        <v>5802.7409570882946</v>
      </c>
      <c r="Q999" s="51">
        <v>9673</v>
      </c>
      <c r="R999" s="73" t="s">
        <v>96</v>
      </c>
      <c r="S999" s="58"/>
    </row>
    <row r="1000" spans="1:20" s="16" customFormat="1" ht="25.15" customHeight="1" x14ac:dyDescent="0.25">
      <c r="A1000" s="73" t="s">
        <v>2017</v>
      </c>
      <c r="B1000" s="46" t="s">
        <v>766</v>
      </c>
      <c r="C1000" s="60">
        <v>1944</v>
      </c>
      <c r="D1000" s="156" t="s">
        <v>239</v>
      </c>
      <c r="E1000" s="60" t="s">
        <v>20</v>
      </c>
      <c r="F1000" s="76">
        <v>2</v>
      </c>
      <c r="G1000" s="76">
        <v>1</v>
      </c>
      <c r="H1000" s="48">
        <f>I1000+J1000</f>
        <v>428.1</v>
      </c>
      <c r="I1000" s="48">
        <v>292</v>
      </c>
      <c r="J1000" s="48">
        <v>136.1</v>
      </c>
      <c r="K1000" s="37">
        <f t="shared" si="276"/>
        <v>4006412</v>
      </c>
      <c r="L1000" s="45">
        <v>0</v>
      </c>
      <c r="M1000" s="45">
        <v>0</v>
      </c>
      <c r="N1000" s="45">
        <v>0</v>
      </c>
      <c r="O1000" s="48">
        <v>4006412</v>
      </c>
      <c r="P1000" s="45">
        <f t="shared" si="277"/>
        <v>9358.5891146928279</v>
      </c>
      <c r="Q1000" s="51">
        <v>9673</v>
      </c>
      <c r="R1000" s="73" t="s">
        <v>95</v>
      </c>
      <c r="S1000" s="58"/>
    </row>
    <row r="1001" spans="1:20" s="16" customFormat="1" ht="25.15" customHeight="1" x14ac:dyDescent="0.25">
      <c r="A1001" s="73" t="s">
        <v>2018</v>
      </c>
      <c r="B1001" s="46" t="s">
        <v>767</v>
      </c>
      <c r="C1001" s="60">
        <v>1966</v>
      </c>
      <c r="D1001" s="156" t="s">
        <v>239</v>
      </c>
      <c r="E1001" s="60" t="s">
        <v>20</v>
      </c>
      <c r="F1001" s="76">
        <v>5</v>
      </c>
      <c r="G1001" s="76">
        <v>2</v>
      </c>
      <c r="H1001" s="48">
        <f>I1001+J1001</f>
        <v>1602.78</v>
      </c>
      <c r="I1001" s="48">
        <v>0</v>
      </c>
      <c r="J1001" s="48">
        <v>1602.78</v>
      </c>
      <c r="K1001" s="37">
        <f t="shared" si="276"/>
        <v>3788400</v>
      </c>
      <c r="L1001" s="45">
        <v>0</v>
      </c>
      <c r="M1001" s="45">
        <v>0</v>
      </c>
      <c r="N1001" s="45">
        <v>0</v>
      </c>
      <c r="O1001" s="48">
        <v>3788400</v>
      </c>
      <c r="P1001" s="45">
        <f t="shared" si="277"/>
        <v>2363.6431699921386</v>
      </c>
      <c r="Q1001" s="51">
        <v>9673</v>
      </c>
      <c r="R1001" s="73" t="s">
        <v>97</v>
      </c>
      <c r="S1001" s="58"/>
    </row>
    <row r="1002" spans="1:20" s="16" customFormat="1" ht="25.15" customHeight="1" x14ac:dyDescent="0.25">
      <c r="A1002" s="73" t="s">
        <v>2019</v>
      </c>
      <c r="B1002" s="46" t="s">
        <v>768</v>
      </c>
      <c r="C1002" s="60">
        <v>1966</v>
      </c>
      <c r="D1002" s="156" t="s">
        <v>239</v>
      </c>
      <c r="E1002" s="60" t="s">
        <v>20</v>
      </c>
      <c r="F1002" s="76">
        <v>2</v>
      </c>
      <c r="G1002" s="76">
        <v>3</v>
      </c>
      <c r="H1002" s="48">
        <f>I1002+J1002</f>
        <v>484.2</v>
      </c>
      <c r="I1002" s="48">
        <v>0</v>
      </c>
      <c r="J1002" s="48">
        <v>484.2</v>
      </c>
      <c r="K1002" s="37">
        <f t="shared" si="276"/>
        <v>3366000</v>
      </c>
      <c r="L1002" s="45">
        <v>0</v>
      </c>
      <c r="M1002" s="45">
        <v>0</v>
      </c>
      <c r="N1002" s="45">
        <v>0</v>
      </c>
      <c r="O1002" s="48">
        <v>3366000</v>
      </c>
      <c r="P1002" s="45">
        <f t="shared" si="277"/>
        <v>6951.6728624535317</v>
      </c>
      <c r="Q1002" s="51">
        <v>9673</v>
      </c>
      <c r="R1002" s="73" t="s">
        <v>97</v>
      </c>
      <c r="S1002" s="58"/>
    </row>
    <row r="1003" spans="1:20" s="14" customFormat="1" ht="25.15" customHeight="1" x14ac:dyDescent="0.25">
      <c r="A1003" s="73" t="s">
        <v>2020</v>
      </c>
      <c r="B1003" s="46" t="s">
        <v>769</v>
      </c>
      <c r="C1003" s="156">
        <v>1961</v>
      </c>
      <c r="D1003" s="156" t="s">
        <v>239</v>
      </c>
      <c r="E1003" s="156" t="s">
        <v>605</v>
      </c>
      <c r="F1003" s="76">
        <v>2</v>
      </c>
      <c r="G1003" s="76">
        <v>1</v>
      </c>
      <c r="H1003" s="48">
        <v>293.52999999999997</v>
      </c>
      <c r="I1003" s="48">
        <v>26</v>
      </c>
      <c r="J1003" s="48">
        <v>205.01</v>
      </c>
      <c r="K1003" s="37">
        <f t="shared" si="276"/>
        <v>3739054</v>
      </c>
      <c r="L1003" s="45">
        <v>0</v>
      </c>
      <c r="M1003" s="45">
        <v>0</v>
      </c>
      <c r="N1003" s="45">
        <v>0</v>
      </c>
      <c r="O1003" s="48">
        <v>3739054</v>
      </c>
      <c r="P1003" s="45">
        <f t="shared" si="277"/>
        <v>12738.234592716248</v>
      </c>
      <c r="Q1003" s="51">
        <v>9673</v>
      </c>
      <c r="R1003" s="73" t="s">
        <v>95</v>
      </c>
    </row>
    <row r="1004" spans="1:20" s="14" customFormat="1" ht="25.15" customHeight="1" x14ac:dyDescent="0.25">
      <c r="A1004" s="73" t="s">
        <v>2021</v>
      </c>
      <c r="B1004" s="46" t="s">
        <v>770</v>
      </c>
      <c r="C1004" s="60">
        <v>1950</v>
      </c>
      <c r="D1004" s="156" t="s">
        <v>239</v>
      </c>
      <c r="E1004" s="60" t="s">
        <v>20</v>
      </c>
      <c r="F1004" s="76">
        <v>2</v>
      </c>
      <c r="G1004" s="76">
        <v>2</v>
      </c>
      <c r="H1004" s="48">
        <f t="shared" ref="H1004:H1014" si="280">I1004+J1004</f>
        <v>384.35</v>
      </c>
      <c r="I1004" s="48">
        <v>0</v>
      </c>
      <c r="J1004" s="48">
        <v>384.35</v>
      </c>
      <c r="K1004" s="37">
        <f t="shared" si="276"/>
        <v>1624000</v>
      </c>
      <c r="L1004" s="45">
        <v>0</v>
      </c>
      <c r="M1004" s="45">
        <v>0</v>
      </c>
      <c r="N1004" s="45">
        <v>0</v>
      </c>
      <c r="O1004" s="48">
        <v>1624000</v>
      </c>
      <c r="P1004" s="45">
        <f t="shared" si="277"/>
        <v>4225.3154676726936</v>
      </c>
      <c r="Q1004" s="51">
        <v>9673</v>
      </c>
      <c r="R1004" s="73" t="s">
        <v>95</v>
      </c>
    </row>
    <row r="1005" spans="1:20" s="14" customFormat="1" ht="25.15" customHeight="1" x14ac:dyDescent="0.25">
      <c r="A1005" s="73" t="s">
        <v>2022</v>
      </c>
      <c r="B1005" s="46" t="s">
        <v>771</v>
      </c>
      <c r="C1005" s="60">
        <v>1950</v>
      </c>
      <c r="D1005" s="156" t="s">
        <v>239</v>
      </c>
      <c r="E1005" s="60" t="s">
        <v>20</v>
      </c>
      <c r="F1005" s="76">
        <v>2</v>
      </c>
      <c r="G1005" s="76">
        <v>2</v>
      </c>
      <c r="H1005" s="48">
        <f t="shared" si="280"/>
        <v>393.6</v>
      </c>
      <c r="I1005" s="48">
        <v>0</v>
      </c>
      <c r="J1005" s="48">
        <v>393.6</v>
      </c>
      <c r="K1005" s="37">
        <f t="shared" si="276"/>
        <v>1604800</v>
      </c>
      <c r="L1005" s="45">
        <v>0</v>
      </c>
      <c r="M1005" s="45">
        <v>0</v>
      </c>
      <c r="N1005" s="45">
        <v>0</v>
      </c>
      <c r="O1005" s="48">
        <v>1604800</v>
      </c>
      <c r="P1005" s="45">
        <f t="shared" si="277"/>
        <v>4077.2357723577234</v>
      </c>
      <c r="Q1005" s="51">
        <v>9673</v>
      </c>
      <c r="R1005" s="73" t="s">
        <v>95</v>
      </c>
    </row>
    <row r="1006" spans="1:20" s="14" customFormat="1" ht="25.15" customHeight="1" x14ac:dyDescent="0.25">
      <c r="A1006" s="73" t="s">
        <v>2023</v>
      </c>
      <c r="B1006" s="118" t="s">
        <v>772</v>
      </c>
      <c r="C1006" s="60">
        <v>1963</v>
      </c>
      <c r="D1006" s="156" t="s">
        <v>239</v>
      </c>
      <c r="E1006" s="60" t="s">
        <v>20</v>
      </c>
      <c r="F1006" s="76">
        <v>5</v>
      </c>
      <c r="G1006" s="76">
        <v>2</v>
      </c>
      <c r="H1006" s="48">
        <f t="shared" si="280"/>
        <v>1613.29</v>
      </c>
      <c r="I1006" s="48">
        <v>249.7</v>
      </c>
      <c r="J1006" s="48">
        <v>1363.59</v>
      </c>
      <c r="K1006" s="37">
        <f t="shared" si="276"/>
        <v>3267000</v>
      </c>
      <c r="L1006" s="45">
        <v>0</v>
      </c>
      <c r="M1006" s="45">
        <v>0</v>
      </c>
      <c r="N1006" s="45">
        <v>0</v>
      </c>
      <c r="O1006" s="48">
        <v>3267000</v>
      </c>
      <c r="P1006" s="45">
        <f t="shared" si="277"/>
        <v>2025.0543919568088</v>
      </c>
      <c r="Q1006" s="51">
        <v>9673</v>
      </c>
      <c r="R1006" s="73" t="s">
        <v>96</v>
      </c>
    </row>
    <row r="1007" spans="1:20" s="16" customFormat="1" ht="25.15" customHeight="1" x14ac:dyDescent="0.25">
      <c r="A1007" s="73" t="s">
        <v>2024</v>
      </c>
      <c r="B1007" s="46" t="s">
        <v>773</v>
      </c>
      <c r="C1007" s="60">
        <v>1964</v>
      </c>
      <c r="D1007" s="156" t="s">
        <v>239</v>
      </c>
      <c r="E1007" s="156" t="s">
        <v>20</v>
      </c>
      <c r="F1007" s="76">
        <v>5</v>
      </c>
      <c r="G1007" s="76">
        <v>2</v>
      </c>
      <c r="H1007" s="48">
        <f t="shared" si="280"/>
        <v>1609.6899999999998</v>
      </c>
      <c r="I1007" s="48">
        <v>85.1</v>
      </c>
      <c r="J1007" s="48">
        <v>1524.59</v>
      </c>
      <c r="K1007" s="37">
        <f t="shared" si="276"/>
        <v>3622740</v>
      </c>
      <c r="L1007" s="45">
        <v>0</v>
      </c>
      <c r="M1007" s="45">
        <v>0</v>
      </c>
      <c r="N1007" s="45">
        <v>0</v>
      </c>
      <c r="O1007" s="48">
        <v>3622740</v>
      </c>
      <c r="P1007" s="45">
        <f t="shared" si="277"/>
        <v>2250.5824102777556</v>
      </c>
      <c r="Q1007" s="51">
        <v>9673</v>
      </c>
      <c r="R1007" s="73" t="s">
        <v>96</v>
      </c>
      <c r="S1007" s="58"/>
    </row>
    <row r="1008" spans="1:20" s="16" customFormat="1" ht="25.15" customHeight="1" x14ac:dyDescent="0.25">
      <c r="A1008" s="73" t="s">
        <v>2025</v>
      </c>
      <c r="B1008" s="118" t="s">
        <v>774</v>
      </c>
      <c r="C1008" s="60">
        <v>1966</v>
      </c>
      <c r="D1008" s="156" t="s">
        <v>239</v>
      </c>
      <c r="E1008" s="60" t="s">
        <v>20</v>
      </c>
      <c r="F1008" s="76">
        <v>5</v>
      </c>
      <c r="G1008" s="76">
        <v>2</v>
      </c>
      <c r="H1008" s="48">
        <f t="shared" si="280"/>
        <v>1524.9099999999999</v>
      </c>
      <c r="I1008" s="48">
        <v>62.3</v>
      </c>
      <c r="J1008" s="48">
        <v>1462.61</v>
      </c>
      <c r="K1008" s="37">
        <f t="shared" si="276"/>
        <v>3267000</v>
      </c>
      <c r="L1008" s="45">
        <v>0</v>
      </c>
      <c r="M1008" s="45">
        <v>0</v>
      </c>
      <c r="N1008" s="45">
        <v>0</v>
      </c>
      <c r="O1008" s="48">
        <v>3267000</v>
      </c>
      <c r="P1008" s="45">
        <f t="shared" si="277"/>
        <v>2142.4215199585551</v>
      </c>
      <c r="Q1008" s="51">
        <v>9673</v>
      </c>
      <c r="R1008" s="73" t="s">
        <v>97</v>
      </c>
      <c r="S1008" s="67"/>
      <c r="T1008" s="17"/>
    </row>
    <row r="1009" spans="1:21" s="16" customFormat="1" ht="25.15" customHeight="1" x14ac:dyDescent="0.25">
      <c r="A1009" s="73" t="s">
        <v>2026</v>
      </c>
      <c r="B1009" s="118" t="s">
        <v>775</v>
      </c>
      <c r="C1009" s="60">
        <v>1963</v>
      </c>
      <c r="D1009" s="156" t="s">
        <v>239</v>
      </c>
      <c r="E1009" s="60" t="s">
        <v>20</v>
      </c>
      <c r="F1009" s="76">
        <v>5</v>
      </c>
      <c r="G1009" s="76">
        <v>2</v>
      </c>
      <c r="H1009" s="48">
        <f t="shared" si="280"/>
        <v>1411.22</v>
      </c>
      <c r="I1009" s="48">
        <v>0</v>
      </c>
      <c r="J1009" s="48">
        <v>1411.22</v>
      </c>
      <c r="K1009" s="37">
        <f t="shared" si="276"/>
        <v>3764640</v>
      </c>
      <c r="L1009" s="45">
        <v>0</v>
      </c>
      <c r="M1009" s="45">
        <v>0</v>
      </c>
      <c r="N1009" s="45">
        <v>0</v>
      </c>
      <c r="O1009" s="48">
        <v>3764640</v>
      </c>
      <c r="P1009" s="45">
        <f t="shared" si="277"/>
        <v>2667.6492680092401</v>
      </c>
      <c r="Q1009" s="51">
        <v>9673</v>
      </c>
      <c r="R1009" s="73" t="s">
        <v>96</v>
      </c>
      <c r="S1009" s="58"/>
    </row>
    <row r="1010" spans="1:21" s="123" customFormat="1" ht="31.9" customHeight="1" x14ac:dyDescent="0.25">
      <c r="A1010" s="73" t="s">
        <v>2027</v>
      </c>
      <c r="B1010" s="152" t="s">
        <v>2257</v>
      </c>
      <c r="C1010" s="153">
        <v>1929</v>
      </c>
      <c r="D1010" s="149" t="s">
        <v>239</v>
      </c>
      <c r="E1010" s="149" t="s">
        <v>20</v>
      </c>
      <c r="F1010" s="154">
        <v>4</v>
      </c>
      <c r="G1010" s="154">
        <v>5</v>
      </c>
      <c r="H1010" s="102">
        <v>3718.3</v>
      </c>
      <c r="I1010" s="121">
        <v>1337.6</v>
      </c>
      <c r="J1010" s="121">
        <v>1978.6</v>
      </c>
      <c r="K1010" s="51">
        <f t="shared" ref="K1010" si="281">SUM(L1010:O1010)</f>
        <v>4833790</v>
      </c>
      <c r="L1010" s="51">
        <v>0</v>
      </c>
      <c r="M1010" s="51">
        <v>0</v>
      </c>
      <c r="N1010" s="51">
        <v>0</v>
      </c>
      <c r="O1010" s="45">
        <v>4833790</v>
      </c>
      <c r="P1010" s="51">
        <f>K1010/H1010</f>
        <v>1300</v>
      </c>
      <c r="Q1010" s="37">
        <v>9673</v>
      </c>
      <c r="R1010" s="74" t="s">
        <v>95</v>
      </c>
      <c r="S1010" s="122"/>
      <c r="T1010" s="122"/>
      <c r="U1010" s="122"/>
    </row>
    <row r="1011" spans="1:21" s="16" customFormat="1" ht="25.15" customHeight="1" x14ac:dyDescent="0.25">
      <c r="A1011" s="73" t="s">
        <v>2028</v>
      </c>
      <c r="B1011" s="46" t="s">
        <v>776</v>
      </c>
      <c r="C1011" s="60">
        <v>1961</v>
      </c>
      <c r="D1011" s="156" t="s">
        <v>239</v>
      </c>
      <c r="E1011" s="60" t="s">
        <v>20</v>
      </c>
      <c r="F1011" s="76">
        <v>5</v>
      </c>
      <c r="G1011" s="76">
        <v>2</v>
      </c>
      <c r="H1011" s="48">
        <f t="shared" si="280"/>
        <v>1437.84</v>
      </c>
      <c r="I1011" s="48">
        <v>0</v>
      </c>
      <c r="J1011" s="48">
        <v>1437.84</v>
      </c>
      <c r="K1011" s="37">
        <f t="shared" si="276"/>
        <v>12111472</v>
      </c>
      <c r="L1011" s="45">
        <v>0</v>
      </c>
      <c r="M1011" s="45">
        <v>0</v>
      </c>
      <c r="N1011" s="45">
        <v>0</v>
      </c>
      <c r="O1011" s="48">
        <v>12111472</v>
      </c>
      <c r="P1011" s="45">
        <f t="shared" si="277"/>
        <v>8423.3795137150173</v>
      </c>
      <c r="Q1011" s="51">
        <v>9673</v>
      </c>
      <c r="R1011" s="73" t="s">
        <v>95</v>
      </c>
      <c r="S1011" s="58"/>
    </row>
    <row r="1012" spans="1:21" s="14" customFormat="1" ht="25.15" customHeight="1" x14ac:dyDescent="0.25">
      <c r="A1012" s="73" t="s">
        <v>2029</v>
      </c>
      <c r="B1012" s="46" t="s">
        <v>777</v>
      </c>
      <c r="C1012" s="60">
        <v>1961</v>
      </c>
      <c r="D1012" s="156" t="s">
        <v>239</v>
      </c>
      <c r="E1012" s="60" t="s">
        <v>20</v>
      </c>
      <c r="F1012" s="76">
        <v>5</v>
      </c>
      <c r="G1012" s="76">
        <v>4</v>
      </c>
      <c r="H1012" s="48">
        <f t="shared" si="280"/>
        <v>3342.1800000000003</v>
      </c>
      <c r="I1012" s="48">
        <v>787.4</v>
      </c>
      <c r="J1012" s="48">
        <v>2554.7800000000002</v>
      </c>
      <c r="K1012" s="37">
        <f t="shared" si="276"/>
        <v>21071692</v>
      </c>
      <c r="L1012" s="45">
        <v>0</v>
      </c>
      <c r="M1012" s="45">
        <v>0</v>
      </c>
      <c r="N1012" s="45">
        <v>0</v>
      </c>
      <c r="O1012" s="48">
        <v>21071692</v>
      </c>
      <c r="P1012" s="45">
        <f t="shared" si="277"/>
        <v>6304.7747278722263</v>
      </c>
      <c r="Q1012" s="51">
        <v>9673</v>
      </c>
      <c r="R1012" s="73" t="s">
        <v>95</v>
      </c>
    </row>
    <row r="1013" spans="1:21" s="16" customFormat="1" ht="25.15" customHeight="1" x14ac:dyDescent="0.25">
      <c r="A1013" s="73" t="s">
        <v>2030</v>
      </c>
      <c r="B1013" s="46" t="s">
        <v>778</v>
      </c>
      <c r="C1013" s="156">
        <v>1967</v>
      </c>
      <c r="D1013" s="156" t="s">
        <v>239</v>
      </c>
      <c r="E1013" s="156" t="s">
        <v>20</v>
      </c>
      <c r="F1013" s="76">
        <v>5</v>
      </c>
      <c r="G1013" s="76">
        <v>1</v>
      </c>
      <c r="H1013" s="48">
        <f t="shared" si="280"/>
        <v>2492.65</v>
      </c>
      <c r="I1013" s="48">
        <v>202.6</v>
      </c>
      <c r="J1013" s="48">
        <v>2290.0500000000002</v>
      </c>
      <c r="K1013" s="37">
        <f t="shared" si="276"/>
        <v>3310800</v>
      </c>
      <c r="L1013" s="45">
        <v>0</v>
      </c>
      <c r="M1013" s="45">
        <v>0</v>
      </c>
      <c r="N1013" s="45">
        <v>0</v>
      </c>
      <c r="O1013" s="48">
        <v>3310800</v>
      </c>
      <c r="P1013" s="45">
        <f t="shared" si="277"/>
        <v>1328.2249814454497</v>
      </c>
      <c r="Q1013" s="51">
        <v>9673</v>
      </c>
      <c r="R1013" s="73" t="s">
        <v>97</v>
      </c>
      <c r="S1013" s="58"/>
    </row>
    <row r="1014" spans="1:21" s="16" customFormat="1" ht="25.15" customHeight="1" x14ac:dyDescent="0.25">
      <c r="A1014" s="73" t="s">
        <v>2031</v>
      </c>
      <c r="B1014" s="46" t="s">
        <v>779</v>
      </c>
      <c r="C1014" s="60">
        <v>1966</v>
      </c>
      <c r="D1014" s="156" t="s">
        <v>239</v>
      </c>
      <c r="E1014" s="60" t="s">
        <v>20</v>
      </c>
      <c r="F1014" s="76">
        <v>5</v>
      </c>
      <c r="G1014" s="76">
        <v>4</v>
      </c>
      <c r="H1014" s="48">
        <f t="shared" si="280"/>
        <v>2498.6299999999997</v>
      </c>
      <c r="I1014" s="48">
        <v>409.64</v>
      </c>
      <c r="J1014" s="48">
        <v>2088.9899999999998</v>
      </c>
      <c r="K1014" s="37">
        <f t="shared" si="276"/>
        <v>5647620</v>
      </c>
      <c r="L1014" s="45">
        <v>0</v>
      </c>
      <c r="M1014" s="45">
        <v>0</v>
      </c>
      <c r="N1014" s="45">
        <v>0</v>
      </c>
      <c r="O1014" s="48">
        <v>5647620</v>
      </c>
      <c r="P1014" s="45">
        <f t="shared" si="277"/>
        <v>2260.2866370771185</v>
      </c>
      <c r="Q1014" s="51">
        <v>9673</v>
      </c>
      <c r="R1014" s="73" t="s">
        <v>97</v>
      </c>
      <c r="S1014" s="58"/>
    </row>
    <row r="1015" spans="1:21" s="16" customFormat="1" ht="25.15" customHeight="1" x14ac:dyDescent="0.25">
      <c r="A1015" s="73" t="s">
        <v>2032</v>
      </c>
      <c r="B1015" s="152" t="s">
        <v>2249</v>
      </c>
      <c r="C1015" s="153" t="s">
        <v>1166</v>
      </c>
      <c r="D1015" s="149" t="s">
        <v>239</v>
      </c>
      <c r="E1015" s="149" t="s">
        <v>20</v>
      </c>
      <c r="F1015" s="154">
        <v>3</v>
      </c>
      <c r="G1015" s="154">
        <v>2</v>
      </c>
      <c r="H1015" s="121">
        <v>637.29999999999995</v>
      </c>
      <c r="I1015" s="121">
        <v>0</v>
      </c>
      <c r="J1015" s="121">
        <v>637.29999999999995</v>
      </c>
      <c r="K1015" s="37">
        <f t="shared" ref="K1015" si="282">SUM(L1015:O1015)</f>
        <v>4091900</v>
      </c>
      <c r="L1015" s="45">
        <v>0</v>
      </c>
      <c r="M1015" s="45">
        <v>0</v>
      </c>
      <c r="N1015" s="45">
        <v>0</v>
      </c>
      <c r="O1015" s="48">
        <v>4091900</v>
      </c>
      <c r="P1015" s="45">
        <f t="shared" ref="P1015" si="283">K1015/H1015</f>
        <v>6420.6809979601449</v>
      </c>
      <c r="Q1015" s="51">
        <v>9673</v>
      </c>
      <c r="R1015" s="73" t="s">
        <v>96</v>
      </c>
      <c r="S1015" s="58"/>
    </row>
    <row r="1016" spans="1:21" s="129" customFormat="1" ht="27" customHeight="1" x14ac:dyDescent="0.25">
      <c r="A1016" s="73" t="s">
        <v>2033</v>
      </c>
      <c r="B1016" s="152" t="s">
        <v>2222</v>
      </c>
      <c r="C1016" s="153">
        <v>1959</v>
      </c>
      <c r="D1016" s="149" t="s">
        <v>239</v>
      </c>
      <c r="E1016" s="149" t="s">
        <v>20</v>
      </c>
      <c r="F1016" s="154">
        <v>3</v>
      </c>
      <c r="G1016" s="154">
        <v>3</v>
      </c>
      <c r="H1016" s="121">
        <v>1383.7</v>
      </c>
      <c r="I1016" s="121">
        <v>165.7</v>
      </c>
      <c r="J1016" s="121">
        <v>982.1</v>
      </c>
      <c r="K1016" s="37">
        <f t="shared" ref="K1016:K1018" si="284">SUM(L1016:O1016)</f>
        <v>968590</v>
      </c>
      <c r="L1016" s="48">
        <v>0</v>
      </c>
      <c r="M1016" s="48">
        <v>0</v>
      </c>
      <c r="N1016" s="48">
        <v>0</v>
      </c>
      <c r="O1016" s="45">
        <v>968590</v>
      </c>
      <c r="P1016" s="51">
        <f t="shared" si="277"/>
        <v>700</v>
      </c>
      <c r="Q1016" s="37">
        <v>9673</v>
      </c>
      <c r="R1016" s="74" t="s">
        <v>95</v>
      </c>
      <c r="S1016" s="128"/>
      <c r="T1016" s="128"/>
      <c r="U1016" s="128"/>
    </row>
    <row r="1017" spans="1:21" s="129" customFormat="1" ht="27" customHeight="1" x14ac:dyDescent="0.25">
      <c r="A1017" s="73" t="s">
        <v>2034</v>
      </c>
      <c r="B1017" s="152" t="s">
        <v>2223</v>
      </c>
      <c r="C1017" s="153">
        <v>1958</v>
      </c>
      <c r="D1017" s="149" t="s">
        <v>239</v>
      </c>
      <c r="E1017" s="149" t="s">
        <v>20</v>
      </c>
      <c r="F1017" s="154">
        <v>4</v>
      </c>
      <c r="G1017" s="154">
        <v>3</v>
      </c>
      <c r="H1017" s="121">
        <v>2479.7199999999998</v>
      </c>
      <c r="I1017" s="121">
        <v>866.8</v>
      </c>
      <c r="J1017" s="121">
        <v>1519.7</v>
      </c>
      <c r="K1017" s="37">
        <f t="shared" si="284"/>
        <v>1735804</v>
      </c>
      <c r="L1017" s="48">
        <v>0</v>
      </c>
      <c r="M1017" s="48">
        <v>0</v>
      </c>
      <c r="N1017" s="48">
        <v>0</v>
      </c>
      <c r="O1017" s="45">
        <v>1735804</v>
      </c>
      <c r="P1017" s="51">
        <f t="shared" si="277"/>
        <v>700</v>
      </c>
      <c r="Q1017" s="37">
        <v>9673</v>
      </c>
      <c r="R1017" s="73" t="s">
        <v>95</v>
      </c>
      <c r="S1017" s="128"/>
      <c r="T1017" s="128"/>
      <c r="U1017" s="128"/>
    </row>
    <row r="1018" spans="1:21" s="129" customFormat="1" ht="25.9" customHeight="1" x14ac:dyDescent="0.25">
      <c r="A1018" s="73" t="s">
        <v>2035</v>
      </c>
      <c r="B1018" s="152" t="s">
        <v>2224</v>
      </c>
      <c r="C1018" s="153">
        <v>1959</v>
      </c>
      <c r="D1018" s="149" t="s">
        <v>239</v>
      </c>
      <c r="E1018" s="149" t="s">
        <v>20</v>
      </c>
      <c r="F1018" s="154">
        <v>3</v>
      </c>
      <c r="G1018" s="154">
        <v>1</v>
      </c>
      <c r="H1018" s="121">
        <v>1394.1</v>
      </c>
      <c r="I1018" s="121">
        <v>62.6</v>
      </c>
      <c r="J1018" s="121">
        <v>1063.31</v>
      </c>
      <c r="K1018" s="37">
        <f t="shared" si="284"/>
        <v>975870</v>
      </c>
      <c r="L1018" s="48">
        <v>0</v>
      </c>
      <c r="M1018" s="48">
        <v>0</v>
      </c>
      <c r="N1018" s="48">
        <v>0</v>
      </c>
      <c r="O1018" s="45">
        <v>975870</v>
      </c>
      <c r="P1018" s="51">
        <f t="shared" si="277"/>
        <v>700</v>
      </c>
      <c r="Q1018" s="37">
        <v>9673</v>
      </c>
      <c r="R1018" s="74" t="s">
        <v>95</v>
      </c>
      <c r="S1018" s="128"/>
      <c r="T1018" s="128"/>
      <c r="U1018" s="128"/>
    </row>
    <row r="1019" spans="1:21" s="129" customFormat="1" ht="25.9" customHeight="1" x14ac:dyDescent="0.25">
      <c r="A1019" s="73" t="s">
        <v>2036</v>
      </c>
      <c r="B1019" s="152" t="s">
        <v>2198</v>
      </c>
      <c r="C1019" s="153">
        <v>1959</v>
      </c>
      <c r="D1019" s="149" t="s">
        <v>239</v>
      </c>
      <c r="E1019" s="149" t="s">
        <v>20</v>
      </c>
      <c r="F1019" s="154">
        <v>3</v>
      </c>
      <c r="G1019" s="154">
        <v>3</v>
      </c>
      <c r="H1019" s="121">
        <v>1390.65</v>
      </c>
      <c r="I1019" s="121">
        <v>90.9</v>
      </c>
      <c r="J1019" s="121">
        <v>970.9</v>
      </c>
      <c r="K1019" s="37">
        <f t="shared" ref="K1019" si="285">SUM(L1019:O1019)</f>
        <v>973455</v>
      </c>
      <c r="L1019" s="48">
        <v>0</v>
      </c>
      <c r="M1019" s="48">
        <v>0</v>
      </c>
      <c r="N1019" s="48">
        <v>0</v>
      </c>
      <c r="O1019" s="45">
        <v>973455</v>
      </c>
      <c r="P1019" s="51">
        <f t="shared" ref="P1019" si="286">K1019/H1019</f>
        <v>700</v>
      </c>
      <c r="Q1019" s="37">
        <v>9673</v>
      </c>
      <c r="R1019" s="74" t="s">
        <v>95</v>
      </c>
      <c r="S1019" s="128"/>
      <c r="T1019" s="128"/>
      <c r="U1019" s="128"/>
    </row>
    <row r="1020" spans="1:21" s="16" customFormat="1" ht="25.15" customHeight="1" x14ac:dyDescent="0.25">
      <c r="A1020" s="73" t="s">
        <v>2279</v>
      </c>
      <c r="B1020" s="46" t="s">
        <v>780</v>
      </c>
      <c r="C1020" s="60">
        <v>1964</v>
      </c>
      <c r="D1020" s="156" t="s">
        <v>239</v>
      </c>
      <c r="E1020" s="156" t="s">
        <v>20</v>
      </c>
      <c r="F1020" s="76">
        <v>2</v>
      </c>
      <c r="G1020" s="76">
        <v>2</v>
      </c>
      <c r="H1020" s="48">
        <v>642</v>
      </c>
      <c r="I1020" s="48">
        <v>0</v>
      </c>
      <c r="J1020" s="48">
        <v>403.3</v>
      </c>
      <c r="K1020" s="37">
        <f t="shared" ref="K1020:K1053" si="287">SUM(L1020:O1020)</f>
        <v>4237200</v>
      </c>
      <c r="L1020" s="45">
        <v>0</v>
      </c>
      <c r="M1020" s="45">
        <v>0</v>
      </c>
      <c r="N1020" s="45">
        <v>0</v>
      </c>
      <c r="O1020" s="48">
        <v>4237200</v>
      </c>
      <c r="P1020" s="45">
        <f t="shared" ref="P1020:P1053" si="288">K1020/H1020</f>
        <v>6600</v>
      </c>
      <c r="Q1020" s="51">
        <v>9673</v>
      </c>
      <c r="R1020" s="73" t="s">
        <v>96</v>
      </c>
      <c r="S1020" s="58"/>
    </row>
    <row r="1021" spans="1:21" s="16" customFormat="1" ht="25.15" customHeight="1" x14ac:dyDescent="0.25">
      <c r="A1021" s="73" t="s">
        <v>2280</v>
      </c>
      <c r="B1021" s="46" t="s">
        <v>2239</v>
      </c>
      <c r="C1021" s="60">
        <v>1970</v>
      </c>
      <c r="D1021" s="156" t="s">
        <v>239</v>
      </c>
      <c r="E1021" s="156" t="s">
        <v>20</v>
      </c>
      <c r="F1021" s="76">
        <v>9</v>
      </c>
      <c r="G1021" s="76">
        <v>5</v>
      </c>
      <c r="H1021" s="48">
        <v>11323.6</v>
      </c>
      <c r="I1021" s="48">
        <v>67.2</v>
      </c>
      <c r="J1021" s="48">
        <v>8953.6</v>
      </c>
      <c r="K1021" s="37">
        <f t="shared" si="287"/>
        <v>52862760</v>
      </c>
      <c r="L1021" s="45">
        <v>0</v>
      </c>
      <c r="M1021" s="45">
        <v>0</v>
      </c>
      <c r="N1021" s="45">
        <v>0</v>
      </c>
      <c r="O1021" s="48">
        <v>52862760</v>
      </c>
      <c r="P1021" s="45">
        <f t="shared" si="288"/>
        <v>4668.3704828853015</v>
      </c>
      <c r="Q1021" s="51">
        <v>9673</v>
      </c>
      <c r="R1021" s="73" t="s">
        <v>97</v>
      </c>
      <c r="S1021" s="58"/>
    </row>
    <row r="1022" spans="1:21" s="16" customFormat="1" ht="25.15" customHeight="1" x14ac:dyDescent="0.25">
      <c r="A1022" s="73" t="s">
        <v>2037</v>
      </c>
      <c r="B1022" s="46" t="s">
        <v>781</v>
      </c>
      <c r="C1022" s="60">
        <v>1967</v>
      </c>
      <c r="D1022" s="156" t="s">
        <v>239</v>
      </c>
      <c r="E1022" s="60" t="s">
        <v>20</v>
      </c>
      <c r="F1022" s="76">
        <v>5</v>
      </c>
      <c r="G1022" s="76">
        <v>4</v>
      </c>
      <c r="H1022" s="48">
        <v>3602.6</v>
      </c>
      <c r="I1022" s="48">
        <v>0</v>
      </c>
      <c r="J1022" s="48">
        <v>3185.6</v>
      </c>
      <c r="K1022" s="37">
        <f t="shared" si="287"/>
        <v>5742660</v>
      </c>
      <c r="L1022" s="45">
        <v>0</v>
      </c>
      <c r="M1022" s="45">
        <v>0</v>
      </c>
      <c r="N1022" s="45">
        <v>0</v>
      </c>
      <c r="O1022" s="48">
        <v>5742660</v>
      </c>
      <c r="P1022" s="45">
        <f t="shared" si="288"/>
        <v>1594.0320879364904</v>
      </c>
      <c r="Q1022" s="51">
        <v>9673</v>
      </c>
      <c r="R1022" s="73" t="s">
        <v>97</v>
      </c>
      <c r="S1022" s="58"/>
    </row>
    <row r="1023" spans="1:21" s="16" customFormat="1" ht="25.15" customHeight="1" x14ac:dyDescent="0.25">
      <c r="A1023" s="73" t="s">
        <v>2038</v>
      </c>
      <c r="B1023" s="46" t="s">
        <v>782</v>
      </c>
      <c r="C1023" s="60">
        <v>1965</v>
      </c>
      <c r="D1023" s="156" t="s">
        <v>239</v>
      </c>
      <c r="E1023" s="60" t="s">
        <v>20</v>
      </c>
      <c r="F1023" s="76">
        <v>5</v>
      </c>
      <c r="G1023" s="76">
        <v>2</v>
      </c>
      <c r="H1023" s="48">
        <f>I1023+J1023</f>
        <v>1586.51</v>
      </c>
      <c r="I1023" s="48">
        <v>70.099999999999994</v>
      </c>
      <c r="J1023" s="48">
        <v>1516.41</v>
      </c>
      <c r="K1023" s="37">
        <f t="shared" si="287"/>
        <v>4230600</v>
      </c>
      <c r="L1023" s="45">
        <v>0</v>
      </c>
      <c r="M1023" s="45">
        <v>0</v>
      </c>
      <c r="N1023" s="45">
        <v>0</v>
      </c>
      <c r="O1023" s="48">
        <v>4230600</v>
      </c>
      <c r="P1023" s="45">
        <f t="shared" si="288"/>
        <v>2666.6078373284759</v>
      </c>
      <c r="Q1023" s="51">
        <v>9673</v>
      </c>
      <c r="R1023" s="73" t="s">
        <v>97</v>
      </c>
      <c r="S1023" s="58"/>
    </row>
    <row r="1024" spans="1:21" s="16" customFormat="1" ht="25.15" customHeight="1" x14ac:dyDescent="0.25">
      <c r="A1024" s="73" t="s">
        <v>2039</v>
      </c>
      <c r="B1024" s="46" t="s">
        <v>974</v>
      </c>
      <c r="C1024" s="153">
        <v>1955</v>
      </c>
      <c r="D1024" s="149" t="s">
        <v>239</v>
      </c>
      <c r="E1024" s="149" t="s">
        <v>20</v>
      </c>
      <c r="F1024" s="154">
        <v>2</v>
      </c>
      <c r="G1024" s="154">
        <v>2</v>
      </c>
      <c r="H1024" s="121">
        <v>965.54</v>
      </c>
      <c r="I1024" s="121">
        <v>0</v>
      </c>
      <c r="J1024" s="121">
        <v>965.54</v>
      </c>
      <c r="K1024" s="37">
        <f t="shared" si="287"/>
        <v>1920000</v>
      </c>
      <c r="L1024" s="45">
        <v>0</v>
      </c>
      <c r="M1024" s="45">
        <v>0</v>
      </c>
      <c r="N1024" s="45">
        <v>0</v>
      </c>
      <c r="O1024" s="48">
        <v>1920000</v>
      </c>
      <c r="P1024" s="45">
        <f t="shared" si="288"/>
        <v>1988.5245562068894</v>
      </c>
      <c r="Q1024" s="51">
        <v>9673</v>
      </c>
      <c r="R1024" s="73" t="s">
        <v>97</v>
      </c>
      <c r="S1024" s="58"/>
    </row>
    <row r="1025" spans="1:19" s="16" customFormat="1" ht="25.15" customHeight="1" x14ac:dyDescent="0.25">
      <c r="A1025" s="73" t="s">
        <v>2040</v>
      </c>
      <c r="B1025" s="46" t="s">
        <v>783</v>
      </c>
      <c r="C1025" s="156">
        <v>1962</v>
      </c>
      <c r="D1025" s="156" t="s">
        <v>239</v>
      </c>
      <c r="E1025" s="156" t="s">
        <v>20</v>
      </c>
      <c r="F1025" s="76">
        <v>3</v>
      </c>
      <c r="G1025" s="76">
        <v>2</v>
      </c>
      <c r="H1025" s="48">
        <v>1420.84</v>
      </c>
      <c r="I1025" s="48">
        <v>0</v>
      </c>
      <c r="J1025" s="48">
        <v>976.54</v>
      </c>
      <c r="K1025" s="37">
        <f t="shared" si="287"/>
        <v>4580400</v>
      </c>
      <c r="L1025" s="45">
        <v>0</v>
      </c>
      <c r="M1025" s="45">
        <v>0</v>
      </c>
      <c r="N1025" s="45">
        <v>0</v>
      </c>
      <c r="O1025" s="48">
        <v>4580400</v>
      </c>
      <c r="P1025" s="45">
        <f t="shared" si="288"/>
        <v>3223.7268094929764</v>
      </c>
      <c r="Q1025" s="51">
        <v>9673</v>
      </c>
      <c r="R1025" s="73" t="s">
        <v>96</v>
      </c>
      <c r="S1025" s="58"/>
    </row>
    <row r="1026" spans="1:19" s="16" customFormat="1" ht="25.15" customHeight="1" x14ac:dyDescent="0.25">
      <c r="A1026" s="73" t="s">
        <v>2041</v>
      </c>
      <c r="B1026" s="46" t="s">
        <v>784</v>
      </c>
      <c r="C1026" s="156">
        <v>1961</v>
      </c>
      <c r="D1026" s="156" t="s">
        <v>239</v>
      </c>
      <c r="E1026" s="156" t="s">
        <v>20</v>
      </c>
      <c r="F1026" s="76">
        <v>2</v>
      </c>
      <c r="G1026" s="76">
        <v>1</v>
      </c>
      <c r="H1026" s="48">
        <v>625.4</v>
      </c>
      <c r="I1026" s="48">
        <v>0</v>
      </c>
      <c r="J1026" s="48">
        <v>544.54999999999995</v>
      </c>
      <c r="K1026" s="37">
        <f t="shared" si="287"/>
        <v>9509544</v>
      </c>
      <c r="L1026" s="45">
        <v>0</v>
      </c>
      <c r="M1026" s="45">
        <v>0</v>
      </c>
      <c r="N1026" s="45">
        <v>0</v>
      </c>
      <c r="O1026" s="48">
        <v>9509544</v>
      </c>
      <c r="P1026" s="45">
        <f t="shared" si="288"/>
        <v>15205.538855132716</v>
      </c>
      <c r="Q1026" s="51">
        <v>9673</v>
      </c>
      <c r="R1026" s="73" t="s">
        <v>95</v>
      </c>
      <c r="S1026" s="58"/>
    </row>
    <row r="1027" spans="1:19" s="16" customFormat="1" ht="25.15" customHeight="1" x14ac:dyDescent="0.25">
      <c r="A1027" s="73" t="s">
        <v>2042</v>
      </c>
      <c r="B1027" s="46" t="s">
        <v>975</v>
      </c>
      <c r="C1027" s="60">
        <v>1961</v>
      </c>
      <c r="D1027" s="156" t="s">
        <v>239</v>
      </c>
      <c r="E1027" s="60" t="s">
        <v>20</v>
      </c>
      <c r="F1027" s="76">
        <v>2</v>
      </c>
      <c r="G1027" s="76">
        <v>1</v>
      </c>
      <c r="H1027" s="48">
        <v>276</v>
      </c>
      <c r="I1027" s="48">
        <v>0</v>
      </c>
      <c r="J1027" s="48">
        <v>188</v>
      </c>
      <c r="K1027" s="37">
        <f t="shared" si="287"/>
        <v>4263744</v>
      </c>
      <c r="L1027" s="45">
        <v>0</v>
      </c>
      <c r="M1027" s="45">
        <v>0</v>
      </c>
      <c r="N1027" s="45">
        <v>0</v>
      </c>
      <c r="O1027" s="48">
        <v>4263744</v>
      </c>
      <c r="P1027" s="45">
        <f t="shared" si="288"/>
        <v>15448.347826086956</v>
      </c>
      <c r="Q1027" s="51">
        <v>9673</v>
      </c>
      <c r="R1027" s="73" t="s">
        <v>95</v>
      </c>
      <c r="S1027" s="58"/>
    </row>
    <row r="1028" spans="1:19" s="16" customFormat="1" ht="25.15" customHeight="1" x14ac:dyDescent="0.25">
      <c r="A1028" s="73" t="s">
        <v>2043</v>
      </c>
      <c r="B1028" s="46" t="s">
        <v>785</v>
      </c>
      <c r="C1028" s="60">
        <v>1962</v>
      </c>
      <c r="D1028" s="156" t="s">
        <v>239</v>
      </c>
      <c r="E1028" s="156" t="s">
        <v>20</v>
      </c>
      <c r="F1028" s="76">
        <v>2</v>
      </c>
      <c r="G1028" s="76">
        <v>2</v>
      </c>
      <c r="H1028" s="48">
        <f>I1028+J1028</f>
        <v>384.9</v>
      </c>
      <c r="I1028" s="48">
        <v>0</v>
      </c>
      <c r="J1028" s="48">
        <v>384.9</v>
      </c>
      <c r="K1028" s="37">
        <f t="shared" si="287"/>
        <v>2032800</v>
      </c>
      <c r="L1028" s="45">
        <v>0</v>
      </c>
      <c r="M1028" s="45">
        <v>0</v>
      </c>
      <c r="N1028" s="45">
        <v>0</v>
      </c>
      <c r="O1028" s="48">
        <v>2032800</v>
      </c>
      <c r="P1028" s="45">
        <f t="shared" si="288"/>
        <v>5281.3717848791894</v>
      </c>
      <c r="Q1028" s="51">
        <v>9673</v>
      </c>
      <c r="R1028" s="73" t="s">
        <v>96</v>
      </c>
      <c r="S1028" s="58"/>
    </row>
    <row r="1029" spans="1:19" s="16" customFormat="1" ht="25.15" customHeight="1" x14ac:dyDescent="0.25">
      <c r="A1029" s="73" t="s">
        <v>2044</v>
      </c>
      <c r="B1029" s="46" t="s">
        <v>786</v>
      </c>
      <c r="C1029" s="60">
        <v>1962</v>
      </c>
      <c r="D1029" s="156" t="s">
        <v>239</v>
      </c>
      <c r="E1029" s="60" t="s">
        <v>20</v>
      </c>
      <c r="F1029" s="76">
        <v>2</v>
      </c>
      <c r="G1029" s="76">
        <v>2</v>
      </c>
      <c r="H1029" s="48">
        <f>I1029+J1029</f>
        <v>387.98</v>
      </c>
      <c r="I1029" s="48">
        <v>0</v>
      </c>
      <c r="J1029" s="48">
        <v>387.98</v>
      </c>
      <c r="K1029" s="37">
        <f t="shared" si="287"/>
        <v>2521200</v>
      </c>
      <c r="L1029" s="45">
        <v>0</v>
      </c>
      <c r="M1029" s="45">
        <v>0</v>
      </c>
      <c r="N1029" s="45">
        <v>0</v>
      </c>
      <c r="O1029" s="48">
        <v>2521200</v>
      </c>
      <c r="P1029" s="45">
        <f t="shared" si="288"/>
        <v>6498.2731068611783</v>
      </c>
      <c r="Q1029" s="51">
        <v>9673</v>
      </c>
      <c r="R1029" s="73" t="s">
        <v>96</v>
      </c>
      <c r="S1029" s="58"/>
    </row>
    <row r="1030" spans="1:19" s="16" customFormat="1" ht="25.15" customHeight="1" x14ac:dyDescent="0.25">
      <c r="A1030" s="73" t="s">
        <v>2045</v>
      </c>
      <c r="B1030" s="46" t="s">
        <v>787</v>
      </c>
      <c r="C1030" s="156">
        <v>1961</v>
      </c>
      <c r="D1030" s="156" t="s">
        <v>239</v>
      </c>
      <c r="E1030" s="156" t="s">
        <v>20</v>
      </c>
      <c r="F1030" s="76">
        <v>2</v>
      </c>
      <c r="G1030" s="76">
        <v>1</v>
      </c>
      <c r="H1030" s="48">
        <v>283.54000000000002</v>
      </c>
      <c r="I1030" s="48">
        <v>22</v>
      </c>
      <c r="J1030" s="48">
        <v>195.92</v>
      </c>
      <c r="K1030" s="37">
        <f t="shared" si="287"/>
        <v>1881792</v>
      </c>
      <c r="L1030" s="45">
        <v>0</v>
      </c>
      <c r="M1030" s="45">
        <v>0</v>
      </c>
      <c r="N1030" s="45">
        <v>0</v>
      </c>
      <c r="O1030" s="48">
        <v>1881792</v>
      </c>
      <c r="P1030" s="45">
        <f t="shared" si="288"/>
        <v>6636.7778796642442</v>
      </c>
      <c r="Q1030" s="51">
        <v>9673</v>
      </c>
      <c r="R1030" s="73" t="s">
        <v>95</v>
      </c>
      <c r="S1030" s="58"/>
    </row>
    <row r="1031" spans="1:19" s="16" customFormat="1" ht="25.15" customHeight="1" x14ac:dyDescent="0.25">
      <c r="A1031" s="73" t="s">
        <v>2046</v>
      </c>
      <c r="B1031" s="46" t="s">
        <v>788</v>
      </c>
      <c r="C1031" s="60">
        <v>1963</v>
      </c>
      <c r="D1031" s="156" t="s">
        <v>239</v>
      </c>
      <c r="E1031" s="156" t="s">
        <v>290</v>
      </c>
      <c r="F1031" s="76">
        <v>2</v>
      </c>
      <c r="G1031" s="76">
        <v>1</v>
      </c>
      <c r="H1031" s="48">
        <f t="shared" ref="H1031:H1043" si="289">I1031+J1031</f>
        <v>515.13</v>
      </c>
      <c r="I1031" s="48">
        <v>0</v>
      </c>
      <c r="J1031" s="48">
        <v>515.13</v>
      </c>
      <c r="K1031" s="37">
        <f t="shared" si="287"/>
        <v>3280200</v>
      </c>
      <c r="L1031" s="45">
        <v>0</v>
      </c>
      <c r="M1031" s="45">
        <v>0</v>
      </c>
      <c r="N1031" s="45">
        <v>0</v>
      </c>
      <c r="O1031" s="48">
        <v>3280200</v>
      </c>
      <c r="P1031" s="45">
        <f t="shared" si="288"/>
        <v>6367.7130044843052</v>
      </c>
      <c r="Q1031" s="51">
        <v>9673</v>
      </c>
      <c r="R1031" s="73" t="s">
        <v>96</v>
      </c>
      <c r="S1031" s="58"/>
    </row>
    <row r="1032" spans="1:19" s="16" customFormat="1" ht="25.15" customHeight="1" x14ac:dyDescent="0.25">
      <c r="A1032" s="73" t="s">
        <v>2047</v>
      </c>
      <c r="B1032" s="46" t="s">
        <v>789</v>
      </c>
      <c r="C1032" s="60">
        <v>1963</v>
      </c>
      <c r="D1032" s="156" t="s">
        <v>239</v>
      </c>
      <c r="E1032" s="156" t="s">
        <v>290</v>
      </c>
      <c r="F1032" s="76">
        <v>2</v>
      </c>
      <c r="G1032" s="76">
        <v>1</v>
      </c>
      <c r="H1032" s="48">
        <f t="shared" si="289"/>
        <v>516.21</v>
      </c>
      <c r="I1032" s="48">
        <v>0</v>
      </c>
      <c r="J1032" s="48">
        <v>516.21</v>
      </c>
      <c r="K1032" s="37">
        <f t="shared" si="287"/>
        <v>3260400</v>
      </c>
      <c r="L1032" s="45">
        <v>0</v>
      </c>
      <c r="M1032" s="45">
        <v>0</v>
      </c>
      <c r="N1032" s="45">
        <v>0</v>
      </c>
      <c r="O1032" s="48">
        <v>3260400</v>
      </c>
      <c r="P1032" s="45">
        <f t="shared" si="288"/>
        <v>6316.0341721392451</v>
      </c>
      <c r="Q1032" s="51">
        <v>9673</v>
      </c>
      <c r="R1032" s="73" t="s">
        <v>96</v>
      </c>
      <c r="S1032" s="58"/>
    </row>
    <row r="1033" spans="1:19" s="16" customFormat="1" ht="25.15" customHeight="1" x14ac:dyDescent="0.25">
      <c r="A1033" s="73" t="s">
        <v>2048</v>
      </c>
      <c r="B1033" s="46" t="s">
        <v>790</v>
      </c>
      <c r="C1033" s="60">
        <v>1963</v>
      </c>
      <c r="D1033" s="156" t="s">
        <v>239</v>
      </c>
      <c r="E1033" s="156" t="s">
        <v>290</v>
      </c>
      <c r="F1033" s="76">
        <v>2</v>
      </c>
      <c r="G1033" s="76">
        <v>1</v>
      </c>
      <c r="H1033" s="48">
        <f t="shared" si="289"/>
        <v>542.14</v>
      </c>
      <c r="I1033" s="48">
        <v>0</v>
      </c>
      <c r="J1033" s="48">
        <v>542.14</v>
      </c>
      <c r="K1033" s="37">
        <f t="shared" si="287"/>
        <v>3260400</v>
      </c>
      <c r="L1033" s="45">
        <v>0</v>
      </c>
      <c r="M1033" s="45">
        <v>0</v>
      </c>
      <c r="N1033" s="45">
        <v>0</v>
      </c>
      <c r="O1033" s="48">
        <v>3260400</v>
      </c>
      <c r="P1033" s="45">
        <f t="shared" si="288"/>
        <v>6013.9447375216732</v>
      </c>
      <c r="Q1033" s="51">
        <v>9673</v>
      </c>
      <c r="R1033" s="73" t="s">
        <v>96</v>
      </c>
      <c r="S1033" s="58"/>
    </row>
    <row r="1034" spans="1:19" s="16" customFormat="1" ht="25.15" customHeight="1" x14ac:dyDescent="0.25">
      <c r="A1034" s="73" t="s">
        <v>2049</v>
      </c>
      <c r="B1034" s="46" t="s">
        <v>791</v>
      </c>
      <c r="C1034" s="156">
        <v>1961</v>
      </c>
      <c r="D1034" s="156" t="s">
        <v>239</v>
      </c>
      <c r="E1034" s="156" t="s">
        <v>20</v>
      </c>
      <c r="F1034" s="76">
        <v>2</v>
      </c>
      <c r="G1034" s="76">
        <v>1</v>
      </c>
      <c r="H1034" s="48">
        <f t="shared" si="289"/>
        <v>284.89999999999998</v>
      </c>
      <c r="I1034" s="48">
        <v>0</v>
      </c>
      <c r="J1034" s="48">
        <v>284.89999999999998</v>
      </c>
      <c r="K1034" s="37">
        <f t="shared" si="287"/>
        <v>1319340</v>
      </c>
      <c r="L1034" s="45">
        <v>0</v>
      </c>
      <c r="M1034" s="45">
        <v>0</v>
      </c>
      <c r="N1034" s="45">
        <v>0</v>
      </c>
      <c r="O1034" s="48">
        <v>1319340</v>
      </c>
      <c r="P1034" s="45">
        <f t="shared" si="288"/>
        <v>4630.8880308880316</v>
      </c>
      <c r="Q1034" s="51">
        <v>9673</v>
      </c>
      <c r="R1034" s="73" t="s">
        <v>95</v>
      </c>
      <c r="S1034" s="58"/>
    </row>
    <row r="1035" spans="1:19" s="14" customFormat="1" ht="25.15" customHeight="1" x14ac:dyDescent="0.25">
      <c r="A1035" s="73" t="s">
        <v>2050</v>
      </c>
      <c r="B1035" s="46" t="s">
        <v>792</v>
      </c>
      <c r="C1035" s="156">
        <v>1961</v>
      </c>
      <c r="D1035" s="156" t="s">
        <v>239</v>
      </c>
      <c r="E1035" s="156" t="s">
        <v>20</v>
      </c>
      <c r="F1035" s="76">
        <v>2</v>
      </c>
      <c r="G1035" s="76">
        <v>1</v>
      </c>
      <c r="H1035" s="48">
        <f t="shared" si="289"/>
        <v>282.37</v>
      </c>
      <c r="I1035" s="48">
        <v>0</v>
      </c>
      <c r="J1035" s="48">
        <v>282.37</v>
      </c>
      <c r="K1035" s="37">
        <f t="shared" si="287"/>
        <v>1308780</v>
      </c>
      <c r="L1035" s="45">
        <v>0</v>
      </c>
      <c r="M1035" s="45">
        <v>0</v>
      </c>
      <c r="N1035" s="45">
        <v>0</v>
      </c>
      <c r="O1035" s="48">
        <v>1308780</v>
      </c>
      <c r="P1035" s="45">
        <f t="shared" si="288"/>
        <v>4634.9824698091152</v>
      </c>
      <c r="Q1035" s="51">
        <v>9673</v>
      </c>
      <c r="R1035" s="73" t="s">
        <v>95</v>
      </c>
    </row>
    <row r="1036" spans="1:19" s="14" customFormat="1" ht="25.15" customHeight="1" x14ac:dyDescent="0.25">
      <c r="A1036" s="73" t="s">
        <v>2051</v>
      </c>
      <c r="B1036" s="46" t="s">
        <v>793</v>
      </c>
      <c r="C1036" s="63">
        <v>1960</v>
      </c>
      <c r="D1036" s="156" t="s">
        <v>239</v>
      </c>
      <c r="E1036" s="60" t="s">
        <v>20</v>
      </c>
      <c r="F1036" s="76">
        <v>2</v>
      </c>
      <c r="G1036" s="76">
        <v>1</v>
      </c>
      <c r="H1036" s="48">
        <f t="shared" si="289"/>
        <v>281.58999999999997</v>
      </c>
      <c r="I1036" s="48">
        <v>0</v>
      </c>
      <c r="J1036" s="48">
        <v>281.58999999999997</v>
      </c>
      <c r="K1036" s="37">
        <f t="shared" si="287"/>
        <v>944770</v>
      </c>
      <c r="L1036" s="45">
        <v>0</v>
      </c>
      <c r="M1036" s="45">
        <v>0</v>
      </c>
      <c r="N1036" s="45">
        <v>0</v>
      </c>
      <c r="O1036" s="48">
        <v>944770</v>
      </c>
      <c r="P1036" s="45">
        <f t="shared" si="288"/>
        <v>3355.1262473809443</v>
      </c>
      <c r="Q1036" s="51">
        <v>9673</v>
      </c>
      <c r="R1036" s="73" t="s">
        <v>95</v>
      </c>
    </row>
    <row r="1037" spans="1:19" s="16" customFormat="1" ht="25.15" customHeight="1" x14ac:dyDescent="0.25">
      <c r="A1037" s="73" t="s">
        <v>2052</v>
      </c>
      <c r="B1037" s="46" t="s">
        <v>794</v>
      </c>
      <c r="C1037" s="60">
        <v>1960</v>
      </c>
      <c r="D1037" s="156" t="s">
        <v>239</v>
      </c>
      <c r="E1037" s="60" t="s">
        <v>20</v>
      </c>
      <c r="F1037" s="76">
        <v>2</v>
      </c>
      <c r="G1037" s="76">
        <v>2</v>
      </c>
      <c r="H1037" s="48">
        <f t="shared" si="289"/>
        <v>281.8</v>
      </c>
      <c r="I1037" s="48">
        <v>0</v>
      </c>
      <c r="J1037" s="48">
        <v>281.8</v>
      </c>
      <c r="K1037" s="37">
        <f t="shared" si="287"/>
        <v>945400</v>
      </c>
      <c r="L1037" s="45">
        <v>0</v>
      </c>
      <c r="M1037" s="45">
        <v>0</v>
      </c>
      <c r="N1037" s="45">
        <v>0</v>
      </c>
      <c r="O1037" s="48">
        <v>945400</v>
      </c>
      <c r="P1037" s="45">
        <f t="shared" si="288"/>
        <v>3354.8616039744497</v>
      </c>
      <c r="Q1037" s="51">
        <v>9673</v>
      </c>
      <c r="R1037" s="73" t="s">
        <v>95</v>
      </c>
      <c r="S1037" s="58"/>
    </row>
    <row r="1038" spans="1:19" s="16" customFormat="1" ht="25.15" customHeight="1" x14ac:dyDescent="0.25">
      <c r="A1038" s="73" t="s">
        <v>2053</v>
      </c>
      <c r="B1038" s="46" t="s">
        <v>795</v>
      </c>
      <c r="C1038" s="60">
        <v>1966</v>
      </c>
      <c r="D1038" s="156" t="s">
        <v>239</v>
      </c>
      <c r="E1038" s="60" t="s">
        <v>20</v>
      </c>
      <c r="F1038" s="76">
        <v>5</v>
      </c>
      <c r="G1038" s="76">
        <v>4</v>
      </c>
      <c r="H1038" s="48">
        <f t="shared" si="289"/>
        <v>3203.06</v>
      </c>
      <c r="I1038" s="48">
        <v>0</v>
      </c>
      <c r="J1038" s="48">
        <v>3203.06</v>
      </c>
      <c r="K1038" s="37">
        <f t="shared" si="287"/>
        <v>3858595</v>
      </c>
      <c r="L1038" s="45">
        <v>0</v>
      </c>
      <c r="M1038" s="45">
        <v>0</v>
      </c>
      <c r="N1038" s="45">
        <v>0</v>
      </c>
      <c r="O1038" s="48">
        <v>3858595</v>
      </c>
      <c r="P1038" s="45">
        <f t="shared" si="288"/>
        <v>1204.6589823481297</v>
      </c>
      <c r="Q1038" s="51">
        <v>9673</v>
      </c>
      <c r="R1038" s="73" t="s">
        <v>97</v>
      </c>
      <c r="S1038" s="58"/>
    </row>
    <row r="1039" spans="1:19" s="16" customFormat="1" ht="25.15" customHeight="1" x14ac:dyDescent="0.25">
      <c r="A1039" s="73" t="s">
        <v>2054</v>
      </c>
      <c r="B1039" s="46" t="s">
        <v>796</v>
      </c>
      <c r="C1039" s="60">
        <v>1967</v>
      </c>
      <c r="D1039" s="156" t="s">
        <v>239</v>
      </c>
      <c r="E1039" s="60" t="s">
        <v>20</v>
      </c>
      <c r="F1039" s="76">
        <v>2</v>
      </c>
      <c r="G1039" s="76">
        <v>2</v>
      </c>
      <c r="H1039" s="48">
        <f t="shared" si="289"/>
        <v>611.6</v>
      </c>
      <c r="I1039" s="48">
        <v>0</v>
      </c>
      <c r="J1039" s="48">
        <v>611.6</v>
      </c>
      <c r="K1039" s="37">
        <f t="shared" si="287"/>
        <v>4365240</v>
      </c>
      <c r="L1039" s="45">
        <v>0</v>
      </c>
      <c r="M1039" s="45">
        <v>0</v>
      </c>
      <c r="N1039" s="45">
        <v>0</v>
      </c>
      <c r="O1039" s="48">
        <v>4365240</v>
      </c>
      <c r="P1039" s="45">
        <f t="shared" si="288"/>
        <v>7137.4100719424459</v>
      </c>
      <c r="Q1039" s="51">
        <v>9673</v>
      </c>
      <c r="R1039" s="73" t="s">
        <v>97</v>
      </c>
      <c r="S1039" s="58"/>
    </row>
    <row r="1040" spans="1:19" s="16" customFormat="1" ht="25.15" customHeight="1" x14ac:dyDescent="0.25">
      <c r="A1040" s="73" t="s">
        <v>2055</v>
      </c>
      <c r="B1040" s="46" t="s">
        <v>797</v>
      </c>
      <c r="C1040" s="60">
        <v>1962</v>
      </c>
      <c r="D1040" s="156" t="s">
        <v>239</v>
      </c>
      <c r="E1040" s="60" t="s">
        <v>20</v>
      </c>
      <c r="F1040" s="76">
        <v>2</v>
      </c>
      <c r="G1040" s="76">
        <v>2</v>
      </c>
      <c r="H1040" s="48">
        <f t="shared" si="289"/>
        <v>388.32</v>
      </c>
      <c r="I1040" s="48">
        <v>0</v>
      </c>
      <c r="J1040" s="48">
        <v>388.32</v>
      </c>
      <c r="K1040" s="37">
        <f t="shared" si="287"/>
        <v>3260400</v>
      </c>
      <c r="L1040" s="45">
        <v>0</v>
      </c>
      <c r="M1040" s="45">
        <v>0</v>
      </c>
      <c r="N1040" s="45">
        <v>0</v>
      </c>
      <c r="O1040" s="48">
        <v>3260400</v>
      </c>
      <c r="P1040" s="45">
        <f t="shared" si="288"/>
        <v>8396.1681087762663</v>
      </c>
      <c r="Q1040" s="51">
        <v>9673</v>
      </c>
      <c r="R1040" s="73" t="s">
        <v>96</v>
      </c>
      <c r="S1040" s="58"/>
    </row>
    <row r="1041" spans="1:21" s="16" customFormat="1" ht="25.15" customHeight="1" x14ac:dyDescent="0.25">
      <c r="A1041" s="73" t="s">
        <v>2056</v>
      </c>
      <c r="B1041" s="46" t="s">
        <v>798</v>
      </c>
      <c r="C1041" s="60">
        <v>1962</v>
      </c>
      <c r="D1041" s="156" t="s">
        <v>239</v>
      </c>
      <c r="E1041" s="60" t="s">
        <v>20</v>
      </c>
      <c r="F1041" s="76">
        <v>2</v>
      </c>
      <c r="G1041" s="76">
        <v>2</v>
      </c>
      <c r="H1041" s="48">
        <f t="shared" si="289"/>
        <v>593.73</v>
      </c>
      <c r="I1041" s="48">
        <v>0</v>
      </c>
      <c r="J1041" s="48">
        <v>593.73</v>
      </c>
      <c r="K1041" s="37">
        <f t="shared" si="287"/>
        <v>4233240</v>
      </c>
      <c r="L1041" s="45">
        <v>0</v>
      </c>
      <c r="M1041" s="45">
        <v>0</v>
      </c>
      <c r="N1041" s="45">
        <v>0</v>
      </c>
      <c r="O1041" s="48">
        <v>4233240</v>
      </c>
      <c r="P1041" s="45">
        <f t="shared" si="288"/>
        <v>7129.9075337274517</v>
      </c>
      <c r="Q1041" s="51">
        <v>9673</v>
      </c>
      <c r="R1041" s="73" t="s">
        <v>96</v>
      </c>
      <c r="S1041" s="58"/>
    </row>
    <row r="1042" spans="1:21" s="16" customFormat="1" ht="25.15" customHeight="1" x14ac:dyDescent="0.25">
      <c r="A1042" s="73" t="s">
        <v>2057</v>
      </c>
      <c r="B1042" s="46" t="s">
        <v>799</v>
      </c>
      <c r="C1042" s="60">
        <v>1966</v>
      </c>
      <c r="D1042" s="156" t="s">
        <v>239</v>
      </c>
      <c r="E1042" s="60" t="s">
        <v>20</v>
      </c>
      <c r="F1042" s="83">
        <v>5</v>
      </c>
      <c r="G1042" s="83">
        <v>2</v>
      </c>
      <c r="H1042" s="48">
        <f t="shared" si="289"/>
        <v>2991.9</v>
      </c>
      <c r="I1042" s="48">
        <v>0</v>
      </c>
      <c r="J1042" s="48">
        <v>2991.9</v>
      </c>
      <c r="K1042" s="37">
        <f t="shared" si="287"/>
        <v>4029920</v>
      </c>
      <c r="L1042" s="45">
        <v>0</v>
      </c>
      <c r="M1042" s="45">
        <v>0</v>
      </c>
      <c r="N1042" s="45">
        <v>0</v>
      </c>
      <c r="O1042" s="48">
        <v>4029920</v>
      </c>
      <c r="P1042" s="45">
        <f t="shared" si="288"/>
        <v>1346.9434138841539</v>
      </c>
      <c r="Q1042" s="51">
        <v>9673</v>
      </c>
      <c r="R1042" s="73" t="s">
        <v>97</v>
      </c>
      <c r="S1042" s="58"/>
    </row>
    <row r="1043" spans="1:21" s="16" customFormat="1" ht="25.15" customHeight="1" x14ac:dyDescent="0.25">
      <c r="A1043" s="73" t="s">
        <v>2058</v>
      </c>
      <c r="B1043" s="46" t="s">
        <v>800</v>
      </c>
      <c r="C1043" s="60">
        <v>1967</v>
      </c>
      <c r="D1043" s="156" t="s">
        <v>239</v>
      </c>
      <c r="E1043" s="60" t="s">
        <v>20</v>
      </c>
      <c r="F1043" s="83">
        <v>5</v>
      </c>
      <c r="G1043" s="83">
        <v>2</v>
      </c>
      <c r="H1043" s="48">
        <f t="shared" si="289"/>
        <v>3228.5099999999998</v>
      </c>
      <c r="I1043" s="48">
        <v>249.1</v>
      </c>
      <c r="J1043" s="48">
        <v>2979.41</v>
      </c>
      <c r="K1043" s="37">
        <f t="shared" si="287"/>
        <v>3984530</v>
      </c>
      <c r="L1043" s="45">
        <v>0</v>
      </c>
      <c r="M1043" s="45">
        <v>0</v>
      </c>
      <c r="N1043" s="45">
        <v>0</v>
      </c>
      <c r="O1043" s="48">
        <v>3984530</v>
      </c>
      <c r="P1043" s="45">
        <f t="shared" si="288"/>
        <v>1234.1699421714661</v>
      </c>
      <c r="Q1043" s="51">
        <v>9673</v>
      </c>
      <c r="R1043" s="73" t="s">
        <v>97</v>
      </c>
      <c r="S1043" s="58"/>
    </row>
    <row r="1044" spans="1:21" s="16" customFormat="1" ht="25.15" customHeight="1" x14ac:dyDescent="0.25">
      <c r="A1044" s="73" t="s">
        <v>2059</v>
      </c>
      <c r="B1044" s="46" t="s">
        <v>801</v>
      </c>
      <c r="C1044" s="156">
        <v>1966</v>
      </c>
      <c r="D1044" s="156" t="s">
        <v>239</v>
      </c>
      <c r="E1044" s="156" t="s">
        <v>22</v>
      </c>
      <c r="F1044" s="76">
        <v>5</v>
      </c>
      <c r="G1044" s="76">
        <v>4</v>
      </c>
      <c r="H1044" s="48">
        <v>4581.7</v>
      </c>
      <c r="I1044" s="48">
        <v>1029.4000000000001</v>
      </c>
      <c r="J1044" s="48">
        <v>3570.3</v>
      </c>
      <c r="K1044" s="37">
        <f t="shared" si="287"/>
        <v>21442121</v>
      </c>
      <c r="L1044" s="45">
        <v>0</v>
      </c>
      <c r="M1044" s="45">
        <v>0</v>
      </c>
      <c r="N1044" s="45">
        <v>0</v>
      </c>
      <c r="O1044" s="48">
        <v>21442121</v>
      </c>
      <c r="P1044" s="45">
        <f t="shared" si="288"/>
        <v>4679.9487089944778</v>
      </c>
      <c r="Q1044" s="51">
        <v>9673</v>
      </c>
      <c r="R1044" s="73" t="s">
        <v>97</v>
      </c>
      <c r="S1044" s="58"/>
    </row>
    <row r="1045" spans="1:21" s="16" customFormat="1" ht="25.15" customHeight="1" x14ac:dyDescent="0.25">
      <c r="A1045" s="73" t="s">
        <v>2060</v>
      </c>
      <c r="B1045" s="46" t="s">
        <v>802</v>
      </c>
      <c r="C1045" s="60">
        <v>1966</v>
      </c>
      <c r="D1045" s="156" t="s">
        <v>239</v>
      </c>
      <c r="E1045" s="60" t="s">
        <v>22</v>
      </c>
      <c r="F1045" s="83">
        <v>5</v>
      </c>
      <c r="G1045" s="83">
        <v>4</v>
      </c>
      <c r="H1045" s="48">
        <f t="shared" ref="H1045:H1050" si="290">I1045+J1045</f>
        <v>3550.49</v>
      </c>
      <c r="I1045" s="48">
        <v>0</v>
      </c>
      <c r="J1045" s="48">
        <v>3550.49</v>
      </c>
      <c r="K1045" s="37">
        <f t="shared" si="287"/>
        <v>3833675</v>
      </c>
      <c r="L1045" s="45">
        <v>0</v>
      </c>
      <c r="M1045" s="45">
        <v>0</v>
      </c>
      <c r="N1045" s="45">
        <v>0</v>
      </c>
      <c r="O1045" s="48">
        <v>3833675</v>
      </c>
      <c r="P1045" s="45">
        <f t="shared" si="288"/>
        <v>1079.7594134894057</v>
      </c>
      <c r="Q1045" s="51">
        <v>9673</v>
      </c>
      <c r="R1045" s="73" t="s">
        <v>97</v>
      </c>
      <c r="S1045" s="58"/>
    </row>
    <row r="1046" spans="1:21" s="16" customFormat="1" ht="25.15" customHeight="1" x14ac:dyDescent="0.25">
      <c r="A1046" s="73" t="s">
        <v>2061</v>
      </c>
      <c r="B1046" s="46" t="s">
        <v>803</v>
      </c>
      <c r="C1046" s="60">
        <v>1966</v>
      </c>
      <c r="D1046" s="156" t="s">
        <v>239</v>
      </c>
      <c r="E1046" s="60" t="s">
        <v>20</v>
      </c>
      <c r="F1046" s="83">
        <v>5</v>
      </c>
      <c r="G1046" s="83">
        <v>2</v>
      </c>
      <c r="H1046" s="48">
        <f t="shared" si="290"/>
        <v>3093.17</v>
      </c>
      <c r="I1046" s="48">
        <v>142.6</v>
      </c>
      <c r="J1046" s="48">
        <v>2950.57</v>
      </c>
      <c r="K1046" s="37">
        <f t="shared" si="287"/>
        <v>4017905</v>
      </c>
      <c r="L1046" s="45">
        <v>0</v>
      </c>
      <c r="M1046" s="45">
        <v>0</v>
      </c>
      <c r="N1046" s="45">
        <v>0</v>
      </c>
      <c r="O1046" s="48">
        <v>4017905</v>
      </c>
      <c r="P1046" s="45">
        <f t="shared" si="288"/>
        <v>1298.9602899291019</v>
      </c>
      <c r="Q1046" s="51">
        <v>9673</v>
      </c>
      <c r="R1046" s="73" t="s">
        <v>97</v>
      </c>
      <c r="S1046" s="58"/>
    </row>
    <row r="1047" spans="1:21" s="16" customFormat="1" ht="25.15" customHeight="1" x14ac:dyDescent="0.25">
      <c r="A1047" s="73" t="s">
        <v>2062</v>
      </c>
      <c r="B1047" s="46" t="s">
        <v>804</v>
      </c>
      <c r="C1047" s="60">
        <v>1962</v>
      </c>
      <c r="D1047" s="156" t="s">
        <v>239</v>
      </c>
      <c r="E1047" s="60" t="s">
        <v>20</v>
      </c>
      <c r="F1047" s="83">
        <v>5</v>
      </c>
      <c r="G1047" s="83">
        <v>4</v>
      </c>
      <c r="H1047" s="48">
        <f t="shared" si="290"/>
        <v>3680.54</v>
      </c>
      <c r="I1047" s="48">
        <v>1151.0999999999999</v>
      </c>
      <c r="J1047" s="48">
        <v>2529.44</v>
      </c>
      <c r="K1047" s="37">
        <f t="shared" si="287"/>
        <v>4120700</v>
      </c>
      <c r="L1047" s="45">
        <v>0</v>
      </c>
      <c r="M1047" s="45">
        <v>0</v>
      </c>
      <c r="N1047" s="45">
        <v>0</v>
      </c>
      <c r="O1047" s="48">
        <v>4120700</v>
      </c>
      <c r="P1047" s="45">
        <f t="shared" si="288"/>
        <v>1119.5911469512625</v>
      </c>
      <c r="Q1047" s="51">
        <v>9673</v>
      </c>
      <c r="R1047" s="73" t="s">
        <v>96</v>
      </c>
      <c r="S1047" s="58"/>
    </row>
    <row r="1048" spans="1:21" s="16" customFormat="1" ht="25.15" customHeight="1" x14ac:dyDescent="0.25">
      <c r="A1048" s="73" t="s">
        <v>2063</v>
      </c>
      <c r="B1048" s="46" t="s">
        <v>805</v>
      </c>
      <c r="C1048" s="60">
        <v>1966</v>
      </c>
      <c r="D1048" s="156" t="s">
        <v>239</v>
      </c>
      <c r="E1048" s="60" t="s">
        <v>22</v>
      </c>
      <c r="F1048" s="76">
        <v>4</v>
      </c>
      <c r="G1048" s="76">
        <v>3</v>
      </c>
      <c r="H1048" s="48">
        <f t="shared" si="290"/>
        <v>2089.3000000000002</v>
      </c>
      <c r="I1048" s="48">
        <v>41.3</v>
      </c>
      <c r="J1048" s="48">
        <v>2048</v>
      </c>
      <c r="K1048" s="37">
        <f t="shared" si="287"/>
        <v>2793265</v>
      </c>
      <c r="L1048" s="45">
        <v>0</v>
      </c>
      <c r="M1048" s="45">
        <v>0</v>
      </c>
      <c r="N1048" s="45">
        <v>0</v>
      </c>
      <c r="O1048" s="48">
        <v>2793265</v>
      </c>
      <c r="P1048" s="45">
        <f t="shared" si="288"/>
        <v>1336.9382089695112</v>
      </c>
      <c r="Q1048" s="51">
        <v>9673</v>
      </c>
      <c r="R1048" s="73" t="s">
        <v>97</v>
      </c>
      <c r="S1048" s="58"/>
    </row>
    <row r="1049" spans="1:21" s="16" customFormat="1" ht="25.15" customHeight="1" x14ac:dyDescent="0.25">
      <c r="A1049" s="73" t="s">
        <v>2064</v>
      </c>
      <c r="B1049" s="46" t="s">
        <v>806</v>
      </c>
      <c r="C1049" s="60">
        <v>1966</v>
      </c>
      <c r="D1049" s="156" t="s">
        <v>239</v>
      </c>
      <c r="E1049" s="60" t="s">
        <v>20</v>
      </c>
      <c r="F1049" s="76">
        <v>4</v>
      </c>
      <c r="G1049" s="76">
        <v>3</v>
      </c>
      <c r="H1049" s="48">
        <f t="shared" si="290"/>
        <v>1996.15</v>
      </c>
      <c r="I1049" s="48">
        <v>87.4</v>
      </c>
      <c r="J1049" s="48">
        <v>1908.75</v>
      </c>
      <c r="K1049" s="37">
        <f t="shared" si="287"/>
        <v>5992800</v>
      </c>
      <c r="L1049" s="45">
        <v>0</v>
      </c>
      <c r="M1049" s="45">
        <v>0</v>
      </c>
      <c r="N1049" s="45">
        <v>0</v>
      </c>
      <c r="O1049" s="48">
        <v>5992800</v>
      </c>
      <c r="P1049" s="45">
        <f t="shared" si="288"/>
        <v>3002.179194950279</v>
      </c>
      <c r="Q1049" s="51">
        <v>9673</v>
      </c>
      <c r="R1049" s="73" t="s">
        <v>97</v>
      </c>
      <c r="S1049" s="58"/>
    </row>
    <row r="1050" spans="1:21" s="16" customFormat="1" ht="25.15" customHeight="1" x14ac:dyDescent="0.25">
      <c r="A1050" s="73" t="s">
        <v>2065</v>
      </c>
      <c r="B1050" s="46" t="s">
        <v>807</v>
      </c>
      <c r="C1050" s="60">
        <v>1964</v>
      </c>
      <c r="D1050" s="156" t="s">
        <v>239</v>
      </c>
      <c r="E1050" s="156" t="s">
        <v>20</v>
      </c>
      <c r="F1050" s="76">
        <v>4</v>
      </c>
      <c r="G1050" s="76">
        <v>3</v>
      </c>
      <c r="H1050" s="48">
        <f t="shared" si="290"/>
        <v>2011.72</v>
      </c>
      <c r="I1050" s="48">
        <v>0</v>
      </c>
      <c r="J1050" s="48">
        <v>2011.72</v>
      </c>
      <c r="K1050" s="37">
        <f t="shared" si="287"/>
        <v>6019200</v>
      </c>
      <c r="L1050" s="45">
        <v>0</v>
      </c>
      <c r="M1050" s="45">
        <v>0</v>
      </c>
      <c r="N1050" s="45">
        <v>0</v>
      </c>
      <c r="O1050" s="48">
        <v>6019200</v>
      </c>
      <c r="P1050" s="45">
        <f t="shared" si="288"/>
        <v>2992.0664903664524</v>
      </c>
      <c r="Q1050" s="51">
        <v>9673</v>
      </c>
      <c r="R1050" s="73" t="s">
        <v>96</v>
      </c>
      <c r="S1050" s="58"/>
    </row>
    <row r="1051" spans="1:21" s="16" customFormat="1" ht="25.15" customHeight="1" x14ac:dyDescent="0.25">
      <c r="A1051" s="73" t="s">
        <v>2066</v>
      </c>
      <c r="B1051" s="46" t="s">
        <v>2259</v>
      </c>
      <c r="C1051" s="60">
        <v>1950</v>
      </c>
      <c r="D1051" s="156" t="s">
        <v>239</v>
      </c>
      <c r="E1051" s="156" t="s">
        <v>20</v>
      </c>
      <c r="F1051" s="76">
        <v>2</v>
      </c>
      <c r="G1051" s="76">
        <v>2</v>
      </c>
      <c r="H1051" s="48">
        <v>845.43</v>
      </c>
      <c r="I1051" s="48">
        <v>0</v>
      </c>
      <c r="J1051" s="48">
        <v>540.53</v>
      </c>
      <c r="K1051" s="37">
        <f t="shared" ref="K1051" si="291">SUM(L1051:O1051)</f>
        <v>2560000</v>
      </c>
      <c r="L1051" s="45">
        <v>0</v>
      </c>
      <c r="M1051" s="45">
        <v>0</v>
      </c>
      <c r="N1051" s="45">
        <v>0</v>
      </c>
      <c r="O1051" s="48">
        <v>2560000</v>
      </c>
      <c r="P1051" s="45">
        <f t="shared" ref="P1051" si="292">K1051/H1051</f>
        <v>3028.0449002282862</v>
      </c>
      <c r="Q1051" s="51">
        <v>9673</v>
      </c>
      <c r="R1051" s="73" t="s">
        <v>95</v>
      </c>
      <c r="S1051" s="58"/>
    </row>
    <row r="1052" spans="1:21" s="16" customFormat="1" ht="25.15" customHeight="1" x14ac:dyDescent="0.25">
      <c r="A1052" s="73" t="s">
        <v>2067</v>
      </c>
      <c r="B1052" s="46" t="s">
        <v>813</v>
      </c>
      <c r="C1052" s="60">
        <v>1950</v>
      </c>
      <c r="D1052" s="156" t="s">
        <v>239</v>
      </c>
      <c r="E1052" s="156" t="s">
        <v>605</v>
      </c>
      <c r="F1052" s="76">
        <v>2</v>
      </c>
      <c r="G1052" s="76">
        <v>2</v>
      </c>
      <c r="H1052" s="48">
        <v>729.29</v>
      </c>
      <c r="I1052" s="48">
        <v>0</v>
      </c>
      <c r="J1052" s="48">
        <v>470</v>
      </c>
      <c r="K1052" s="37">
        <f t="shared" si="287"/>
        <v>4620000</v>
      </c>
      <c r="L1052" s="45">
        <v>0</v>
      </c>
      <c r="M1052" s="45">
        <v>0</v>
      </c>
      <c r="N1052" s="45">
        <v>0</v>
      </c>
      <c r="O1052" s="48">
        <v>4620000</v>
      </c>
      <c r="P1052" s="45">
        <f t="shared" si="288"/>
        <v>6334.9284920950513</v>
      </c>
      <c r="Q1052" s="51">
        <v>9673</v>
      </c>
      <c r="R1052" s="73" t="s">
        <v>95</v>
      </c>
      <c r="S1052" s="58"/>
    </row>
    <row r="1053" spans="1:21" s="16" customFormat="1" ht="25.15" customHeight="1" x14ac:dyDescent="0.25">
      <c r="A1053" s="73" t="s">
        <v>2068</v>
      </c>
      <c r="B1053" s="46" t="s">
        <v>808</v>
      </c>
      <c r="C1053" s="60">
        <v>1950</v>
      </c>
      <c r="D1053" s="156" t="s">
        <v>239</v>
      </c>
      <c r="E1053" s="60" t="s">
        <v>20</v>
      </c>
      <c r="F1053" s="76">
        <v>2</v>
      </c>
      <c r="G1053" s="76">
        <v>2</v>
      </c>
      <c r="H1053" s="48">
        <f>I1053+J1053</f>
        <v>851.18</v>
      </c>
      <c r="I1053" s="48">
        <v>0</v>
      </c>
      <c r="J1053" s="48">
        <v>851.18</v>
      </c>
      <c r="K1053" s="37">
        <f t="shared" si="287"/>
        <v>5735200</v>
      </c>
      <c r="L1053" s="45">
        <v>0</v>
      </c>
      <c r="M1053" s="45">
        <v>0</v>
      </c>
      <c r="N1053" s="45">
        <v>0</v>
      </c>
      <c r="O1053" s="48">
        <v>5735200</v>
      </c>
      <c r="P1053" s="45">
        <f t="shared" si="288"/>
        <v>6737.9402711529883</v>
      </c>
      <c r="Q1053" s="51">
        <v>9673</v>
      </c>
      <c r="R1053" s="73" t="s">
        <v>95</v>
      </c>
      <c r="S1053" s="58"/>
    </row>
    <row r="1054" spans="1:21" ht="34.9" customHeight="1" x14ac:dyDescent="0.25">
      <c r="A1054" s="167" t="s">
        <v>2412</v>
      </c>
      <c r="B1054" s="167"/>
      <c r="C1054" s="167"/>
      <c r="D1054" s="167"/>
      <c r="E1054" s="167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</row>
    <row r="1055" spans="1:21" ht="34.9" customHeight="1" x14ac:dyDescent="0.25">
      <c r="A1055" s="166" t="s">
        <v>827</v>
      </c>
      <c r="B1055" s="166"/>
      <c r="C1055" s="148" t="s">
        <v>21</v>
      </c>
      <c r="D1055" s="148" t="s">
        <v>21</v>
      </c>
      <c r="E1055" s="148" t="s">
        <v>21</v>
      </c>
      <c r="F1055" s="106" t="s">
        <v>21</v>
      </c>
      <c r="G1055" s="106" t="s">
        <v>21</v>
      </c>
      <c r="H1055" s="107">
        <f>SUM(H1056:H1059)</f>
        <v>1714</v>
      </c>
      <c r="I1055" s="107">
        <f t="shared" ref="I1055:O1055" si="293">SUM(I1056:I1059)</f>
        <v>206.49999999999997</v>
      </c>
      <c r="J1055" s="107">
        <f t="shared" si="293"/>
        <v>1507.2</v>
      </c>
      <c r="K1055" s="107">
        <f t="shared" si="293"/>
        <v>16052200</v>
      </c>
      <c r="L1055" s="107">
        <f t="shared" si="293"/>
        <v>0</v>
      </c>
      <c r="M1055" s="107">
        <f t="shared" si="293"/>
        <v>0</v>
      </c>
      <c r="N1055" s="107">
        <f t="shared" si="293"/>
        <v>0</v>
      </c>
      <c r="O1055" s="107">
        <f t="shared" si="293"/>
        <v>16052200</v>
      </c>
      <c r="P1055" s="34">
        <f>K1055/H1055</f>
        <v>9365.3442240373388</v>
      </c>
      <c r="Q1055" s="108" t="s">
        <v>21</v>
      </c>
      <c r="R1055" s="109" t="s">
        <v>21</v>
      </c>
    </row>
    <row r="1056" spans="1:21" s="15" customFormat="1" ht="25.15" customHeight="1" x14ac:dyDescent="0.25">
      <c r="A1056" s="73" t="s">
        <v>2069</v>
      </c>
      <c r="B1056" s="46" t="s">
        <v>976</v>
      </c>
      <c r="C1056" s="76">
        <v>1964</v>
      </c>
      <c r="D1056" s="156" t="s">
        <v>239</v>
      </c>
      <c r="E1056" s="76" t="s">
        <v>20</v>
      </c>
      <c r="F1056" s="76">
        <v>2</v>
      </c>
      <c r="G1056" s="76">
        <v>2</v>
      </c>
      <c r="H1056" s="48">
        <v>421.8</v>
      </c>
      <c r="I1056" s="48">
        <v>52</v>
      </c>
      <c r="J1056" s="48">
        <v>369.8</v>
      </c>
      <c r="K1056" s="37">
        <f t="shared" ref="K1056:K1059" si="294">SUM(L1056:O1056)</f>
        <v>4004340</v>
      </c>
      <c r="L1056" s="45">
        <v>0</v>
      </c>
      <c r="M1056" s="45">
        <v>0</v>
      </c>
      <c r="N1056" s="45">
        <v>0</v>
      </c>
      <c r="O1056" s="48">
        <v>4004340</v>
      </c>
      <c r="P1056" s="45">
        <f t="shared" ref="P1056:P1059" si="295">K1056/H1056</f>
        <v>9493.4566145092467</v>
      </c>
      <c r="Q1056" s="51">
        <v>9673</v>
      </c>
      <c r="R1056" s="73" t="s">
        <v>97</v>
      </c>
      <c r="S1056" s="67"/>
      <c r="T1056" s="16"/>
      <c r="U1056" s="16"/>
    </row>
    <row r="1057" spans="1:21" ht="25.15" customHeight="1" x14ac:dyDescent="0.25">
      <c r="A1057" s="73" t="s">
        <v>2070</v>
      </c>
      <c r="B1057" s="46" t="s">
        <v>977</v>
      </c>
      <c r="C1057" s="76">
        <v>1964</v>
      </c>
      <c r="D1057" s="156" t="s">
        <v>239</v>
      </c>
      <c r="E1057" s="76" t="s">
        <v>20</v>
      </c>
      <c r="F1057" s="76">
        <v>2</v>
      </c>
      <c r="G1057" s="76">
        <v>2</v>
      </c>
      <c r="H1057" s="48">
        <v>427.8</v>
      </c>
      <c r="I1057" s="48">
        <v>53.1</v>
      </c>
      <c r="J1057" s="48">
        <v>374.4</v>
      </c>
      <c r="K1057" s="37">
        <f t="shared" si="294"/>
        <v>4012140</v>
      </c>
      <c r="L1057" s="45">
        <v>0</v>
      </c>
      <c r="M1057" s="45">
        <v>0</v>
      </c>
      <c r="N1057" s="45">
        <v>0</v>
      </c>
      <c r="O1057" s="48">
        <v>4012140</v>
      </c>
      <c r="P1057" s="45">
        <f t="shared" si="295"/>
        <v>9378.5413744740526</v>
      </c>
      <c r="Q1057" s="51">
        <v>9673</v>
      </c>
      <c r="R1057" s="73" t="s">
        <v>97</v>
      </c>
      <c r="S1057" s="18"/>
    </row>
    <row r="1058" spans="1:21" ht="25.15" customHeight="1" x14ac:dyDescent="0.25">
      <c r="A1058" s="73" t="s">
        <v>2071</v>
      </c>
      <c r="B1058" s="46" t="s">
        <v>978</v>
      </c>
      <c r="C1058" s="76">
        <v>1964</v>
      </c>
      <c r="D1058" s="156" t="s">
        <v>239</v>
      </c>
      <c r="E1058" s="76" t="s">
        <v>20</v>
      </c>
      <c r="F1058" s="76">
        <v>2</v>
      </c>
      <c r="G1058" s="76">
        <v>2</v>
      </c>
      <c r="H1058" s="48">
        <v>437.3</v>
      </c>
      <c r="I1058" s="48">
        <v>49.8</v>
      </c>
      <c r="J1058" s="48">
        <v>387.5</v>
      </c>
      <c r="K1058" s="37">
        <f t="shared" si="294"/>
        <v>4024490</v>
      </c>
      <c r="L1058" s="45">
        <v>0</v>
      </c>
      <c r="M1058" s="45">
        <v>0</v>
      </c>
      <c r="N1058" s="45">
        <v>0</v>
      </c>
      <c r="O1058" s="48">
        <v>4024490</v>
      </c>
      <c r="P1058" s="45">
        <f t="shared" si="295"/>
        <v>9203.0413903498738</v>
      </c>
      <c r="Q1058" s="51">
        <v>9673</v>
      </c>
      <c r="R1058" s="73" t="s">
        <v>97</v>
      </c>
      <c r="S1058" s="18"/>
    </row>
    <row r="1059" spans="1:21" ht="25.15" customHeight="1" x14ac:dyDescent="0.25">
      <c r="A1059" s="73" t="s">
        <v>2072</v>
      </c>
      <c r="B1059" s="46" t="s">
        <v>979</v>
      </c>
      <c r="C1059" s="76">
        <v>1964</v>
      </c>
      <c r="D1059" s="156" t="s">
        <v>239</v>
      </c>
      <c r="E1059" s="76" t="s">
        <v>20</v>
      </c>
      <c r="F1059" s="76">
        <v>2</v>
      </c>
      <c r="G1059" s="76">
        <v>2</v>
      </c>
      <c r="H1059" s="48">
        <v>427.1</v>
      </c>
      <c r="I1059" s="48">
        <v>51.6</v>
      </c>
      <c r="J1059" s="48">
        <v>375.5</v>
      </c>
      <c r="K1059" s="37">
        <f t="shared" si="294"/>
        <v>4011230</v>
      </c>
      <c r="L1059" s="45">
        <v>0</v>
      </c>
      <c r="M1059" s="45">
        <v>0</v>
      </c>
      <c r="N1059" s="45">
        <v>0</v>
      </c>
      <c r="O1059" s="48">
        <v>4011230</v>
      </c>
      <c r="P1059" s="45">
        <f t="shared" si="295"/>
        <v>9391.7817841254964</v>
      </c>
      <c r="Q1059" s="51">
        <v>9673</v>
      </c>
      <c r="R1059" s="73" t="s">
        <v>97</v>
      </c>
      <c r="S1059" s="18"/>
    </row>
    <row r="1060" spans="1:21" ht="34.9" customHeight="1" x14ac:dyDescent="0.25">
      <c r="A1060" s="167" t="s">
        <v>2413</v>
      </c>
      <c r="B1060" s="167"/>
      <c r="C1060" s="167"/>
      <c r="D1060" s="167"/>
      <c r="E1060" s="167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</row>
    <row r="1061" spans="1:21" ht="34.9" customHeight="1" x14ac:dyDescent="0.25">
      <c r="A1061" s="166" t="s">
        <v>826</v>
      </c>
      <c r="B1061" s="166"/>
      <c r="C1061" s="148" t="s">
        <v>21</v>
      </c>
      <c r="D1061" s="148" t="s">
        <v>21</v>
      </c>
      <c r="E1061" s="148" t="s">
        <v>21</v>
      </c>
      <c r="F1061" s="106" t="s">
        <v>21</v>
      </c>
      <c r="G1061" s="106" t="s">
        <v>21</v>
      </c>
      <c r="H1061" s="107">
        <f>SUM(H1062:H1066)</f>
        <v>1829.6</v>
      </c>
      <c r="I1061" s="107">
        <f t="shared" ref="I1061:O1061" si="296">SUM(I1062:I1066)</f>
        <v>16</v>
      </c>
      <c r="J1061" s="107">
        <f t="shared" si="296"/>
        <v>1713.6</v>
      </c>
      <c r="K1061" s="107">
        <f t="shared" si="296"/>
        <v>9628000</v>
      </c>
      <c r="L1061" s="107">
        <f t="shared" si="296"/>
        <v>0</v>
      </c>
      <c r="M1061" s="107">
        <f t="shared" si="296"/>
        <v>0</v>
      </c>
      <c r="N1061" s="107">
        <f t="shared" si="296"/>
        <v>0</v>
      </c>
      <c r="O1061" s="107">
        <f t="shared" si="296"/>
        <v>9628000</v>
      </c>
      <c r="P1061" s="34">
        <f>K1061/H1061</f>
        <v>5262.3524267599478</v>
      </c>
      <c r="Q1061" s="108" t="s">
        <v>21</v>
      </c>
      <c r="R1061" s="109" t="s">
        <v>21</v>
      </c>
    </row>
    <row r="1062" spans="1:21" s="15" customFormat="1" ht="22.9" customHeight="1" x14ac:dyDescent="0.25">
      <c r="A1062" s="73" t="s">
        <v>2073</v>
      </c>
      <c r="B1062" s="46" t="s">
        <v>980</v>
      </c>
      <c r="C1062" s="76">
        <v>1965</v>
      </c>
      <c r="D1062" s="156" t="s">
        <v>239</v>
      </c>
      <c r="E1062" s="76" t="s">
        <v>20</v>
      </c>
      <c r="F1062" s="76">
        <v>2</v>
      </c>
      <c r="G1062" s="76">
        <v>2</v>
      </c>
      <c r="H1062" s="48">
        <v>403.3</v>
      </c>
      <c r="I1062" s="48">
        <v>0</v>
      </c>
      <c r="J1062" s="48">
        <v>403.3</v>
      </c>
      <c r="K1062" s="37">
        <f t="shared" ref="K1062:K1066" si="297">SUM(L1062:O1062)</f>
        <v>1600000</v>
      </c>
      <c r="L1062" s="45">
        <v>0</v>
      </c>
      <c r="M1062" s="45">
        <v>0</v>
      </c>
      <c r="N1062" s="45">
        <v>0</v>
      </c>
      <c r="O1062" s="48">
        <v>1600000</v>
      </c>
      <c r="P1062" s="45">
        <f t="shared" ref="P1062:P1066" si="298">K1062/H1062</f>
        <v>3967.2700223158936</v>
      </c>
      <c r="Q1062" s="51">
        <v>9673</v>
      </c>
      <c r="R1062" s="73" t="s">
        <v>96</v>
      </c>
      <c r="S1062" s="67"/>
      <c r="T1062" s="16"/>
      <c r="U1062" s="16"/>
    </row>
    <row r="1063" spans="1:21" s="15" customFormat="1" ht="22.9" customHeight="1" x14ac:dyDescent="0.25">
      <c r="A1063" s="73" t="s">
        <v>2074</v>
      </c>
      <c r="B1063" s="46" t="s">
        <v>981</v>
      </c>
      <c r="C1063" s="76">
        <v>1965</v>
      </c>
      <c r="D1063" s="156" t="s">
        <v>239</v>
      </c>
      <c r="E1063" s="76" t="s">
        <v>20</v>
      </c>
      <c r="F1063" s="76">
        <v>2</v>
      </c>
      <c r="G1063" s="76">
        <v>2</v>
      </c>
      <c r="H1063" s="48">
        <v>348.3</v>
      </c>
      <c r="I1063" s="48">
        <v>0</v>
      </c>
      <c r="J1063" s="48">
        <v>348.3</v>
      </c>
      <c r="K1063" s="37">
        <f t="shared" si="297"/>
        <v>1600000</v>
      </c>
      <c r="L1063" s="45">
        <v>0</v>
      </c>
      <c r="M1063" s="45">
        <v>0</v>
      </c>
      <c r="N1063" s="45">
        <v>0</v>
      </c>
      <c r="O1063" s="48">
        <v>1600000</v>
      </c>
      <c r="P1063" s="45">
        <f t="shared" si="298"/>
        <v>4593.7410278495545</v>
      </c>
      <c r="Q1063" s="51">
        <v>9673</v>
      </c>
      <c r="R1063" s="73" t="s">
        <v>96</v>
      </c>
      <c r="S1063" s="67"/>
      <c r="T1063" s="16"/>
      <c r="U1063" s="16"/>
    </row>
    <row r="1064" spans="1:21" s="15" customFormat="1" ht="22.9" customHeight="1" x14ac:dyDescent="0.25">
      <c r="A1064" s="73" t="s">
        <v>2075</v>
      </c>
      <c r="B1064" s="46" t="s">
        <v>982</v>
      </c>
      <c r="C1064" s="76">
        <v>1965</v>
      </c>
      <c r="D1064" s="156" t="s">
        <v>239</v>
      </c>
      <c r="E1064" s="76" t="s">
        <v>20</v>
      </c>
      <c r="F1064" s="76">
        <v>2</v>
      </c>
      <c r="G1064" s="76">
        <v>2</v>
      </c>
      <c r="H1064" s="48">
        <v>341</v>
      </c>
      <c r="I1064" s="48">
        <v>0</v>
      </c>
      <c r="J1064" s="48">
        <v>341</v>
      </c>
      <c r="K1064" s="37">
        <f t="shared" si="297"/>
        <v>1600000</v>
      </c>
      <c r="L1064" s="45">
        <v>0</v>
      </c>
      <c r="M1064" s="45">
        <v>0</v>
      </c>
      <c r="N1064" s="45">
        <v>0</v>
      </c>
      <c r="O1064" s="48">
        <v>1600000</v>
      </c>
      <c r="P1064" s="45">
        <f t="shared" si="298"/>
        <v>4692.0821114369501</v>
      </c>
      <c r="Q1064" s="51">
        <v>9673</v>
      </c>
      <c r="R1064" s="73" t="s">
        <v>96</v>
      </c>
      <c r="S1064" s="67"/>
      <c r="T1064" s="16"/>
      <c r="U1064" s="16"/>
    </row>
    <row r="1065" spans="1:21" s="15" customFormat="1" ht="22.9" customHeight="1" x14ac:dyDescent="0.25">
      <c r="A1065" s="73" t="s">
        <v>2076</v>
      </c>
      <c r="B1065" s="46" t="s">
        <v>983</v>
      </c>
      <c r="C1065" s="76">
        <v>1964</v>
      </c>
      <c r="D1065" s="156" t="s">
        <v>239</v>
      </c>
      <c r="E1065" s="76" t="s">
        <v>20</v>
      </c>
      <c r="F1065" s="76">
        <v>2</v>
      </c>
      <c r="G1065" s="76">
        <v>2</v>
      </c>
      <c r="H1065" s="48">
        <v>341</v>
      </c>
      <c r="I1065" s="48">
        <v>0</v>
      </c>
      <c r="J1065" s="48">
        <v>341</v>
      </c>
      <c r="K1065" s="37">
        <f t="shared" si="297"/>
        <v>3580000</v>
      </c>
      <c r="L1065" s="45">
        <v>0</v>
      </c>
      <c r="M1065" s="45">
        <v>0</v>
      </c>
      <c r="N1065" s="45">
        <v>0</v>
      </c>
      <c r="O1065" s="48">
        <v>3580000</v>
      </c>
      <c r="P1065" s="45">
        <f t="shared" si="298"/>
        <v>10498.533724340175</v>
      </c>
      <c r="Q1065" s="51">
        <v>9673</v>
      </c>
      <c r="R1065" s="73" t="s">
        <v>96</v>
      </c>
      <c r="S1065" s="67"/>
      <c r="T1065" s="16"/>
      <c r="U1065" s="16"/>
    </row>
    <row r="1066" spans="1:21" s="15" customFormat="1" ht="22.9" customHeight="1" x14ac:dyDescent="0.25">
      <c r="A1066" s="73" t="s">
        <v>2077</v>
      </c>
      <c r="B1066" s="46" t="s">
        <v>984</v>
      </c>
      <c r="C1066" s="76">
        <v>1965</v>
      </c>
      <c r="D1066" s="156" t="s">
        <v>239</v>
      </c>
      <c r="E1066" s="76" t="s">
        <v>20</v>
      </c>
      <c r="F1066" s="76">
        <v>0</v>
      </c>
      <c r="G1066" s="76">
        <v>0</v>
      </c>
      <c r="H1066" s="48">
        <v>396</v>
      </c>
      <c r="I1066" s="48">
        <v>16</v>
      </c>
      <c r="J1066" s="48">
        <v>280</v>
      </c>
      <c r="K1066" s="37">
        <f t="shared" si="297"/>
        <v>1248000</v>
      </c>
      <c r="L1066" s="45">
        <v>0</v>
      </c>
      <c r="M1066" s="45">
        <v>0</v>
      </c>
      <c r="N1066" s="45">
        <v>0</v>
      </c>
      <c r="O1066" s="48">
        <v>1248000</v>
      </c>
      <c r="P1066" s="45">
        <f t="shared" si="298"/>
        <v>3151.5151515151515</v>
      </c>
      <c r="Q1066" s="51">
        <v>9673</v>
      </c>
      <c r="R1066" s="73" t="s">
        <v>96</v>
      </c>
      <c r="S1066" s="67"/>
      <c r="T1066" s="16"/>
      <c r="U1066" s="16"/>
    </row>
    <row r="1067" spans="1:21" ht="34.9" customHeight="1" x14ac:dyDescent="0.25">
      <c r="A1067" s="167" t="s">
        <v>2414</v>
      </c>
      <c r="B1067" s="167"/>
      <c r="C1067" s="167"/>
      <c r="D1067" s="167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</row>
    <row r="1068" spans="1:21" ht="34.9" customHeight="1" x14ac:dyDescent="0.25">
      <c r="A1068" s="166" t="s">
        <v>822</v>
      </c>
      <c r="B1068" s="166"/>
      <c r="C1068" s="148" t="s">
        <v>21</v>
      </c>
      <c r="D1068" s="148" t="s">
        <v>21</v>
      </c>
      <c r="E1068" s="148" t="s">
        <v>21</v>
      </c>
      <c r="F1068" s="106" t="s">
        <v>21</v>
      </c>
      <c r="G1068" s="106" t="s">
        <v>21</v>
      </c>
      <c r="H1068" s="107">
        <f>SUM(H1069:H1076)</f>
        <v>3892.8999999999996</v>
      </c>
      <c r="I1068" s="107">
        <f t="shared" ref="I1068:O1068" si="299">SUM(I1069:I1076)</f>
        <v>423.56</v>
      </c>
      <c r="J1068" s="107">
        <f t="shared" si="299"/>
        <v>3469.0999999999995</v>
      </c>
      <c r="K1068" s="107">
        <f t="shared" si="299"/>
        <v>17818840</v>
      </c>
      <c r="L1068" s="107">
        <f t="shared" si="299"/>
        <v>0</v>
      </c>
      <c r="M1068" s="107">
        <f t="shared" si="299"/>
        <v>0</v>
      </c>
      <c r="N1068" s="107">
        <f t="shared" si="299"/>
        <v>0</v>
      </c>
      <c r="O1068" s="107">
        <f t="shared" si="299"/>
        <v>17818840</v>
      </c>
      <c r="P1068" s="34">
        <f>K1068/H1068</f>
        <v>4577.266305325079</v>
      </c>
      <c r="Q1068" s="108" t="s">
        <v>21</v>
      </c>
      <c r="R1068" s="109" t="s">
        <v>21</v>
      </c>
    </row>
    <row r="1069" spans="1:21" s="15" customFormat="1" ht="22.9" customHeight="1" x14ac:dyDescent="0.25">
      <c r="A1069" s="73" t="s">
        <v>2078</v>
      </c>
      <c r="B1069" s="46" t="s">
        <v>988</v>
      </c>
      <c r="C1069" s="76">
        <v>1962</v>
      </c>
      <c r="D1069" s="156" t="s">
        <v>239</v>
      </c>
      <c r="E1069" s="76" t="s">
        <v>20</v>
      </c>
      <c r="F1069" s="76">
        <v>2</v>
      </c>
      <c r="G1069" s="76">
        <v>2</v>
      </c>
      <c r="H1069" s="48">
        <v>423.4</v>
      </c>
      <c r="I1069" s="48">
        <v>48.6</v>
      </c>
      <c r="J1069" s="48">
        <v>374.8</v>
      </c>
      <c r="K1069" s="37">
        <f t="shared" ref="K1069:K1076" si="300">SUM(L1069:O1069)</f>
        <v>1391370</v>
      </c>
      <c r="L1069" s="45">
        <v>0</v>
      </c>
      <c r="M1069" s="45">
        <v>0</v>
      </c>
      <c r="N1069" s="45">
        <v>0</v>
      </c>
      <c r="O1069" s="48">
        <v>1391370</v>
      </c>
      <c r="P1069" s="45">
        <f t="shared" ref="P1069:P1076" si="301">K1069/H1069</f>
        <v>3286.1832782239021</v>
      </c>
      <c r="Q1069" s="51">
        <v>9673</v>
      </c>
      <c r="R1069" s="73" t="s">
        <v>97</v>
      </c>
      <c r="S1069" s="67"/>
      <c r="T1069" s="16"/>
      <c r="U1069" s="16"/>
    </row>
    <row r="1070" spans="1:21" ht="22.9" customHeight="1" x14ac:dyDescent="0.25">
      <c r="A1070" s="73" t="s">
        <v>2079</v>
      </c>
      <c r="B1070" s="46" t="s">
        <v>989</v>
      </c>
      <c r="C1070" s="76">
        <v>1962</v>
      </c>
      <c r="D1070" s="156" t="s">
        <v>239</v>
      </c>
      <c r="E1070" s="76" t="s">
        <v>20</v>
      </c>
      <c r="F1070" s="76">
        <v>2</v>
      </c>
      <c r="G1070" s="76">
        <v>2</v>
      </c>
      <c r="H1070" s="48">
        <v>428</v>
      </c>
      <c r="I1070" s="48">
        <v>43.5</v>
      </c>
      <c r="J1070" s="48">
        <v>384.5</v>
      </c>
      <c r="K1070" s="37">
        <f t="shared" si="300"/>
        <v>1405400</v>
      </c>
      <c r="L1070" s="45">
        <v>0</v>
      </c>
      <c r="M1070" s="45">
        <v>0</v>
      </c>
      <c r="N1070" s="45">
        <v>0</v>
      </c>
      <c r="O1070" s="48">
        <v>1405400</v>
      </c>
      <c r="P1070" s="45">
        <f t="shared" si="301"/>
        <v>3283.6448598130842</v>
      </c>
      <c r="Q1070" s="51">
        <v>9673</v>
      </c>
      <c r="R1070" s="73" t="s">
        <v>97</v>
      </c>
      <c r="S1070" s="18"/>
    </row>
    <row r="1071" spans="1:21" ht="22.9" customHeight="1" x14ac:dyDescent="0.25">
      <c r="A1071" s="73" t="s">
        <v>2080</v>
      </c>
      <c r="B1071" s="46" t="s">
        <v>990</v>
      </c>
      <c r="C1071" s="76">
        <v>1962</v>
      </c>
      <c r="D1071" s="156" t="s">
        <v>239</v>
      </c>
      <c r="E1071" s="76" t="s">
        <v>20</v>
      </c>
      <c r="F1071" s="76">
        <v>2</v>
      </c>
      <c r="G1071" s="76">
        <v>2</v>
      </c>
      <c r="H1071" s="48">
        <v>422.6</v>
      </c>
      <c r="I1071" s="48">
        <v>43.3</v>
      </c>
      <c r="J1071" s="48">
        <v>379.3</v>
      </c>
      <c r="K1071" s="37">
        <f t="shared" si="300"/>
        <v>1388930</v>
      </c>
      <c r="L1071" s="45">
        <v>0</v>
      </c>
      <c r="M1071" s="45">
        <v>0</v>
      </c>
      <c r="N1071" s="45">
        <v>0</v>
      </c>
      <c r="O1071" s="48">
        <v>1388930</v>
      </c>
      <c r="P1071" s="45">
        <f t="shared" si="301"/>
        <v>3286.6303833412207</v>
      </c>
      <c r="Q1071" s="51">
        <v>9673</v>
      </c>
      <c r="R1071" s="73" t="s">
        <v>97</v>
      </c>
      <c r="S1071" s="18"/>
    </row>
    <row r="1072" spans="1:21" ht="22.9" customHeight="1" x14ac:dyDescent="0.25">
      <c r="A1072" s="73" t="s">
        <v>2081</v>
      </c>
      <c r="B1072" s="46" t="s">
        <v>991</v>
      </c>
      <c r="C1072" s="76">
        <v>1966</v>
      </c>
      <c r="D1072" s="156" t="s">
        <v>239</v>
      </c>
      <c r="E1072" s="76" t="s">
        <v>20</v>
      </c>
      <c r="F1072" s="76">
        <v>2</v>
      </c>
      <c r="G1072" s="76">
        <v>2</v>
      </c>
      <c r="H1072" s="48">
        <v>422.6</v>
      </c>
      <c r="I1072" s="48">
        <v>48.6</v>
      </c>
      <c r="J1072" s="48">
        <v>373.8</v>
      </c>
      <c r="K1072" s="37">
        <f t="shared" si="300"/>
        <v>1388930</v>
      </c>
      <c r="L1072" s="45">
        <v>0</v>
      </c>
      <c r="M1072" s="45">
        <v>0</v>
      </c>
      <c r="N1072" s="45">
        <v>0</v>
      </c>
      <c r="O1072" s="48">
        <v>1388930</v>
      </c>
      <c r="P1072" s="45">
        <f t="shared" si="301"/>
        <v>3286.6303833412207</v>
      </c>
      <c r="Q1072" s="51">
        <v>9673</v>
      </c>
      <c r="R1072" s="73" t="s">
        <v>97</v>
      </c>
      <c r="S1072" s="18"/>
    </row>
    <row r="1073" spans="1:207" ht="22.9" customHeight="1" x14ac:dyDescent="0.25">
      <c r="A1073" s="73" t="s">
        <v>2082</v>
      </c>
      <c r="B1073" s="46" t="s">
        <v>992</v>
      </c>
      <c r="C1073" s="76">
        <v>1967</v>
      </c>
      <c r="D1073" s="156" t="s">
        <v>239</v>
      </c>
      <c r="E1073" s="76" t="s">
        <v>20</v>
      </c>
      <c r="F1073" s="76">
        <v>2</v>
      </c>
      <c r="G1073" s="76">
        <v>2</v>
      </c>
      <c r="H1073" s="48">
        <v>420.2</v>
      </c>
      <c r="I1073" s="48">
        <v>49.4</v>
      </c>
      <c r="J1073" s="48">
        <v>370.8</v>
      </c>
      <c r="K1073" s="37">
        <f t="shared" si="300"/>
        <v>1381610</v>
      </c>
      <c r="L1073" s="45">
        <v>0</v>
      </c>
      <c r="M1073" s="45">
        <v>0</v>
      </c>
      <c r="N1073" s="45">
        <v>0</v>
      </c>
      <c r="O1073" s="48">
        <v>1381610</v>
      </c>
      <c r="P1073" s="45">
        <f t="shared" si="301"/>
        <v>3287.9819133745837</v>
      </c>
      <c r="Q1073" s="51">
        <v>9673</v>
      </c>
      <c r="R1073" s="73" t="s">
        <v>97</v>
      </c>
      <c r="S1073" s="18"/>
    </row>
    <row r="1074" spans="1:207" ht="22.9" customHeight="1" x14ac:dyDescent="0.25">
      <c r="A1074" s="73" t="s">
        <v>2083</v>
      </c>
      <c r="B1074" s="46" t="s">
        <v>985</v>
      </c>
      <c r="C1074" s="76">
        <v>1965</v>
      </c>
      <c r="D1074" s="156" t="s">
        <v>239</v>
      </c>
      <c r="E1074" s="76" t="s">
        <v>20</v>
      </c>
      <c r="F1074" s="76">
        <v>2</v>
      </c>
      <c r="G1074" s="76">
        <v>2</v>
      </c>
      <c r="H1074" s="48">
        <v>426.5</v>
      </c>
      <c r="I1074" s="48">
        <v>48.8</v>
      </c>
      <c r="J1074" s="48">
        <v>377.7</v>
      </c>
      <c r="K1074" s="37">
        <f t="shared" si="300"/>
        <v>4276300</v>
      </c>
      <c r="L1074" s="45">
        <v>0</v>
      </c>
      <c r="M1074" s="45">
        <v>0</v>
      </c>
      <c r="N1074" s="45">
        <v>0</v>
      </c>
      <c r="O1074" s="48">
        <v>4276300</v>
      </c>
      <c r="P1074" s="45">
        <f t="shared" si="301"/>
        <v>10026.494724501759</v>
      </c>
      <c r="Q1074" s="51">
        <v>9673</v>
      </c>
      <c r="R1074" s="73" t="s">
        <v>95</v>
      </c>
      <c r="S1074" s="18"/>
    </row>
    <row r="1075" spans="1:207" ht="22.9" customHeight="1" x14ac:dyDescent="0.25">
      <c r="A1075" s="73" t="s">
        <v>2084</v>
      </c>
      <c r="B1075" s="46" t="s">
        <v>986</v>
      </c>
      <c r="C1075" s="76">
        <v>1982</v>
      </c>
      <c r="D1075" s="156" t="s">
        <v>239</v>
      </c>
      <c r="E1075" s="76" t="s">
        <v>22</v>
      </c>
      <c r="F1075" s="76">
        <v>3</v>
      </c>
      <c r="G1075" s="76">
        <v>2</v>
      </c>
      <c r="H1075" s="48">
        <v>923.1</v>
      </c>
      <c r="I1075" s="48">
        <v>92.56</v>
      </c>
      <c r="J1075" s="48">
        <v>830.5</v>
      </c>
      <c r="K1075" s="37">
        <f t="shared" si="300"/>
        <v>2310000</v>
      </c>
      <c r="L1075" s="45">
        <v>0</v>
      </c>
      <c r="M1075" s="45">
        <v>0</v>
      </c>
      <c r="N1075" s="45">
        <v>0</v>
      </c>
      <c r="O1075" s="48">
        <v>2310000</v>
      </c>
      <c r="P1075" s="45">
        <f t="shared" si="301"/>
        <v>2502.4374390640232</v>
      </c>
      <c r="Q1075" s="51">
        <v>9673</v>
      </c>
      <c r="R1075" s="73" t="s">
        <v>95</v>
      </c>
      <c r="S1075" s="18"/>
    </row>
    <row r="1076" spans="1:207" ht="22.9" customHeight="1" x14ac:dyDescent="0.25">
      <c r="A1076" s="73" t="s">
        <v>2085</v>
      </c>
      <c r="B1076" s="46" t="s">
        <v>987</v>
      </c>
      <c r="C1076" s="76">
        <v>1966</v>
      </c>
      <c r="D1076" s="156" t="s">
        <v>239</v>
      </c>
      <c r="E1076" s="76" t="s">
        <v>20</v>
      </c>
      <c r="F1076" s="76">
        <v>2</v>
      </c>
      <c r="G1076" s="76">
        <v>2</v>
      </c>
      <c r="H1076" s="48">
        <v>426.5</v>
      </c>
      <c r="I1076" s="48">
        <v>48.8</v>
      </c>
      <c r="J1076" s="48">
        <v>377.7</v>
      </c>
      <c r="K1076" s="37">
        <f t="shared" si="300"/>
        <v>4276300</v>
      </c>
      <c r="L1076" s="45">
        <v>0</v>
      </c>
      <c r="M1076" s="45">
        <v>0</v>
      </c>
      <c r="N1076" s="45">
        <v>0</v>
      </c>
      <c r="O1076" s="48">
        <v>4276300</v>
      </c>
      <c r="P1076" s="45">
        <f t="shared" si="301"/>
        <v>10026.494724501759</v>
      </c>
      <c r="Q1076" s="51">
        <v>9673</v>
      </c>
      <c r="R1076" s="73" t="s">
        <v>95</v>
      </c>
      <c r="S1076" s="18"/>
    </row>
    <row r="1077" spans="1:207" s="15" customFormat="1" ht="34.9" customHeight="1" x14ac:dyDescent="0.25">
      <c r="A1077" s="167" t="s">
        <v>2415</v>
      </c>
      <c r="B1077" s="167"/>
      <c r="C1077" s="167"/>
      <c r="D1077" s="167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58"/>
      <c r="T1077" s="16"/>
      <c r="U1077" s="16"/>
    </row>
    <row r="1078" spans="1:207" s="15" customFormat="1" ht="34.9" customHeight="1" x14ac:dyDescent="0.25">
      <c r="A1078" s="166" t="s">
        <v>1054</v>
      </c>
      <c r="B1078" s="166"/>
      <c r="C1078" s="148" t="s">
        <v>21</v>
      </c>
      <c r="D1078" s="148" t="s">
        <v>21</v>
      </c>
      <c r="E1078" s="148" t="s">
        <v>21</v>
      </c>
      <c r="F1078" s="106" t="s">
        <v>21</v>
      </c>
      <c r="G1078" s="106" t="s">
        <v>21</v>
      </c>
      <c r="H1078" s="107">
        <f>SUM(H1079)</f>
        <v>427</v>
      </c>
      <c r="I1078" s="107">
        <f t="shared" ref="I1078:O1078" si="302">SUM(I1079)</f>
        <v>0</v>
      </c>
      <c r="J1078" s="107">
        <f t="shared" si="302"/>
        <v>377</v>
      </c>
      <c r="K1078" s="107">
        <f t="shared" si="302"/>
        <v>2838000</v>
      </c>
      <c r="L1078" s="107">
        <f t="shared" si="302"/>
        <v>0</v>
      </c>
      <c r="M1078" s="107">
        <f t="shared" si="302"/>
        <v>0</v>
      </c>
      <c r="N1078" s="107">
        <f t="shared" si="302"/>
        <v>0</v>
      </c>
      <c r="O1078" s="107">
        <f t="shared" si="302"/>
        <v>2838000</v>
      </c>
      <c r="P1078" s="107">
        <f>K1078/H1078</f>
        <v>6646.3700234192038</v>
      </c>
      <c r="Q1078" s="108" t="s">
        <v>21</v>
      </c>
      <c r="R1078" s="109" t="s">
        <v>21</v>
      </c>
      <c r="S1078" s="58"/>
      <c r="T1078" s="16"/>
      <c r="U1078" s="16"/>
    </row>
    <row r="1079" spans="1:207" s="15" customFormat="1" ht="22.9" customHeight="1" x14ac:dyDescent="0.25">
      <c r="A1079" s="73" t="s">
        <v>2086</v>
      </c>
      <c r="B1079" s="46" t="s">
        <v>1055</v>
      </c>
      <c r="C1079" s="76">
        <v>1964</v>
      </c>
      <c r="D1079" s="156" t="s">
        <v>239</v>
      </c>
      <c r="E1079" s="76" t="s">
        <v>20</v>
      </c>
      <c r="F1079" s="76">
        <v>2</v>
      </c>
      <c r="G1079" s="76">
        <v>2</v>
      </c>
      <c r="H1079" s="48">
        <v>427</v>
      </c>
      <c r="I1079" s="48">
        <v>0</v>
      </c>
      <c r="J1079" s="48">
        <v>377</v>
      </c>
      <c r="K1079" s="37">
        <f t="shared" ref="K1079" si="303">SUM(L1079:O1079)</f>
        <v>2838000</v>
      </c>
      <c r="L1079" s="45">
        <v>0</v>
      </c>
      <c r="M1079" s="45">
        <v>0</v>
      </c>
      <c r="N1079" s="45">
        <v>0</v>
      </c>
      <c r="O1079" s="48">
        <v>2838000</v>
      </c>
      <c r="P1079" s="45">
        <f t="shared" ref="P1079" si="304">K1079/H1079</f>
        <v>6646.3700234192038</v>
      </c>
      <c r="Q1079" s="51">
        <v>9673</v>
      </c>
      <c r="R1079" s="73" t="s">
        <v>96</v>
      </c>
      <c r="S1079" s="58"/>
      <c r="T1079" s="16"/>
      <c r="U1079" s="16"/>
    </row>
    <row r="1080" spans="1:207" ht="34.9" customHeight="1" x14ac:dyDescent="0.25">
      <c r="A1080" s="167" t="s">
        <v>2416</v>
      </c>
      <c r="B1080" s="167"/>
      <c r="C1080" s="167"/>
      <c r="D1080" s="167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</row>
    <row r="1081" spans="1:207" ht="34.9" customHeight="1" x14ac:dyDescent="0.25">
      <c r="A1081" s="166" t="s">
        <v>56</v>
      </c>
      <c r="B1081" s="166"/>
      <c r="C1081" s="148" t="s">
        <v>21</v>
      </c>
      <c r="D1081" s="148" t="s">
        <v>21</v>
      </c>
      <c r="E1081" s="148" t="s">
        <v>21</v>
      </c>
      <c r="F1081" s="106" t="s">
        <v>21</v>
      </c>
      <c r="G1081" s="106" t="s">
        <v>21</v>
      </c>
      <c r="H1081" s="107">
        <f>SUM(H1082:H1091)</f>
        <v>4271.3999999999996</v>
      </c>
      <c r="I1081" s="107">
        <f t="shared" ref="I1081:O1081" si="305">SUM(I1082:I1091)</f>
        <v>757</v>
      </c>
      <c r="J1081" s="107">
        <f t="shared" si="305"/>
        <v>3386.2999999999997</v>
      </c>
      <c r="K1081" s="107">
        <f t="shared" si="305"/>
        <v>40919680</v>
      </c>
      <c r="L1081" s="107">
        <f t="shared" si="305"/>
        <v>0</v>
      </c>
      <c r="M1081" s="107">
        <f t="shared" si="305"/>
        <v>0</v>
      </c>
      <c r="N1081" s="107">
        <f t="shared" si="305"/>
        <v>0</v>
      </c>
      <c r="O1081" s="107">
        <f t="shared" si="305"/>
        <v>40919680</v>
      </c>
      <c r="P1081" s="34">
        <f t="shared" ref="P1081:P1091" si="306">K1081/H1081</f>
        <v>9579.922273727585</v>
      </c>
      <c r="Q1081" s="108" t="s">
        <v>21</v>
      </c>
      <c r="R1081" s="109" t="s">
        <v>21</v>
      </c>
    </row>
    <row r="1082" spans="1:207" s="15" customFormat="1" ht="22.9" customHeight="1" x14ac:dyDescent="0.25">
      <c r="A1082" s="73" t="s">
        <v>2087</v>
      </c>
      <c r="B1082" s="46" t="s">
        <v>1002</v>
      </c>
      <c r="C1082" s="76">
        <v>1960</v>
      </c>
      <c r="D1082" s="156" t="s">
        <v>239</v>
      </c>
      <c r="E1082" s="76" t="s">
        <v>20</v>
      </c>
      <c r="F1082" s="76">
        <v>2</v>
      </c>
      <c r="G1082" s="76">
        <v>2</v>
      </c>
      <c r="H1082" s="48">
        <v>406.2</v>
      </c>
      <c r="I1082" s="48"/>
      <c r="J1082" s="48">
        <v>278.10000000000002</v>
      </c>
      <c r="K1082" s="56">
        <f t="shared" ref="K1082:K1091" si="307">SUM(L1082:O1082)</f>
        <v>5468080</v>
      </c>
      <c r="L1082" s="49">
        <v>0</v>
      </c>
      <c r="M1082" s="49">
        <v>0</v>
      </c>
      <c r="N1082" s="49">
        <v>0</v>
      </c>
      <c r="O1082" s="48">
        <v>5468080</v>
      </c>
      <c r="P1082" s="49">
        <f t="shared" si="306"/>
        <v>13461.546036435255</v>
      </c>
      <c r="Q1082" s="48">
        <v>9673</v>
      </c>
      <c r="R1082" s="73" t="s">
        <v>96</v>
      </c>
      <c r="S1082" s="58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  <c r="BC1082" s="16"/>
      <c r="BD1082" s="16"/>
      <c r="BE1082" s="16"/>
      <c r="BF1082" s="16"/>
      <c r="BG1082" s="16"/>
      <c r="BH1082" s="16"/>
      <c r="BI1082" s="16"/>
      <c r="BJ1082" s="16"/>
      <c r="BK1082" s="16"/>
      <c r="BL1082" s="16"/>
      <c r="BM1082" s="16"/>
      <c r="BN1082" s="16"/>
      <c r="BO1082" s="16"/>
      <c r="BP1082" s="16"/>
      <c r="BQ1082" s="16"/>
      <c r="BR1082" s="16"/>
      <c r="BS1082" s="16"/>
      <c r="BT1082" s="16"/>
      <c r="BU1082" s="16"/>
      <c r="BV1082" s="16"/>
      <c r="BW1082" s="16"/>
      <c r="BX1082" s="16"/>
      <c r="BY1082" s="16"/>
      <c r="BZ1082" s="16"/>
      <c r="CA1082" s="16"/>
      <c r="CB1082" s="16"/>
      <c r="CC1082" s="16"/>
      <c r="CD1082" s="16"/>
      <c r="CE1082" s="16"/>
      <c r="CF1082" s="16"/>
      <c r="CG1082" s="16"/>
      <c r="CH1082" s="16"/>
      <c r="CI1082" s="16"/>
      <c r="CJ1082" s="16"/>
      <c r="CK1082" s="16"/>
      <c r="CL1082" s="16"/>
      <c r="CM1082" s="16"/>
      <c r="CN1082" s="16"/>
      <c r="CO1082" s="16"/>
      <c r="CP1082" s="16"/>
      <c r="CQ1082" s="16"/>
      <c r="CR1082" s="16"/>
      <c r="CS1082" s="16"/>
      <c r="CT1082" s="16"/>
      <c r="CU1082" s="16"/>
      <c r="CV1082" s="16"/>
      <c r="CW1082" s="16"/>
      <c r="CX1082" s="16"/>
      <c r="CY1082" s="16"/>
      <c r="CZ1082" s="16"/>
      <c r="DA1082" s="16"/>
      <c r="DB1082" s="16"/>
      <c r="DC1082" s="16"/>
      <c r="DD1082" s="16"/>
      <c r="DE1082" s="16"/>
      <c r="DF1082" s="16"/>
      <c r="DG1082" s="16"/>
      <c r="DH1082" s="16"/>
      <c r="DI1082" s="16"/>
      <c r="DJ1082" s="16"/>
      <c r="DK1082" s="16"/>
      <c r="DL1082" s="16"/>
      <c r="DM1082" s="16"/>
      <c r="DN1082" s="16"/>
      <c r="DO1082" s="16"/>
      <c r="DP1082" s="16"/>
      <c r="DQ1082" s="16"/>
      <c r="DR1082" s="16"/>
      <c r="DS1082" s="16"/>
      <c r="DT1082" s="16"/>
      <c r="DU1082" s="16"/>
      <c r="DV1082" s="16"/>
      <c r="DW1082" s="16"/>
      <c r="DX1082" s="16"/>
      <c r="DY1082" s="16"/>
      <c r="DZ1082" s="16"/>
      <c r="EA1082" s="16"/>
      <c r="EB1082" s="16"/>
      <c r="EC1082" s="16"/>
      <c r="ED1082" s="16"/>
      <c r="EE1082" s="16"/>
      <c r="EF1082" s="16"/>
      <c r="EG1082" s="16"/>
      <c r="EH1082" s="16"/>
      <c r="EI1082" s="16"/>
      <c r="EJ1082" s="16"/>
      <c r="EK1082" s="16"/>
      <c r="EL1082" s="16"/>
      <c r="EM1082" s="16"/>
      <c r="EN1082" s="16"/>
      <c r="EO1082" s="16"/>
      <c r="EP1082" s="16"/>
      <c r="EQ1082" s="16"/>
      <c r="ER1082" s="16"/>
      <c r="ES1082" s="16"/>
      <c r="ET1082" s="16"/>
      <c r="EU1082" s="16"/>
      <c r="EV1082" s="16"/>
      <c r="EW1082" s="16"/>
      <c r="EX1082" s="16"/>
      <c r="EY1082" s="16"/>
      <c r="EZ1082" s="16"/>
      <c r="FA1082" s="16"/>
      <c r="FB1082" s="16"/>
      <c r="FC1082" s="16"/>
      <c r="FD1082" s="16"/>
      <c r="FE1082" s="16"/>
      <c r="FF1082" s="16"/>
      <c r="FG1082" s="16"/>
      <c r="FH1082" s="16"/>
      <c r="FI1082" s="16"/>
      <c r="FJ1082" s="16"/>
      <c r="FK1082" s="16"/>
      <c r="FL1082" s="16"/>
      <c r="FM1082" s="16"/>
      <c r="FN1082" s="16"/>
      <c r="FO1082" s="16"/>
      <c r="FP1082" s="16"/>
      <c r="FQ1082" s="16"/>
      <c r="FR1082" s="16"/>
      <c r="FS1082" s="16"/>
      <c r="FT1082" s="16"/>
      <c r="FU1082" s="16"/>
      <c r="FV1082" s="16"/>
      <c r="FW1082" s="16"/>
      <c r="FX1082" s="16"/>
      <c r="FY1082" s="16"/>
      <c r="FZ1082" s="16"/>
      <c r="GA1082" s="16"/>
      <c r="GB1082" s="16"/>
      <c r="GC1082" s="16"/>
      <c r="GD1082" s="16"/>
      <c r="GE1082" s="16"/>
      <c r="GF1082" s="16"/>
      <c r="GG1082" s="16"/>
      <c r="GH1082" s="16"/>
      <c r="GI1082" s="16"/>
      <c r="GJ1082" s="16"/>
      <c r="GK1082" s="16"/>
      <c r="GL1082" s="16"/>
      <c r="GM1082" s="16"/>
      <c r="GN1082" s="16"/>
      <c r="GO1082" s="16"/>
      <c r="GP1082" s="16"/>
      <c r="GQ1082" s="16"/>
      <c r="GR1082" s="16"/>
      <c r="GS1082" s="16"/>
      <c r="GT1082" s="16"/>
      <c r="GU1082" s="16"/>
      <c r="GV1082" s="16"/>
      <c r="GW1082" s="16"/>
      <c r="GX1082" s="16"/>
      <c r="GY1082" s="16"/>
    </row>
    <row r="1083" spans="1:207" s="15" customFormat="1" ht="22.9" customHeight="1" x14ac:dyDescent="0.25">
      <c r="A1083" s="73" t="s">
        <v>2088</v>
      </c>
      <c r="B1083" s="46" t="s">
        <v>999</v>
      </c>
      <c r="C1083" s="76">
        <v>1966</v>
      </c>
      <c r="D1083" s="156" t="s">
        <v>239</v>
      </c>
      <c r="E1083" s="76" t="s">
        <v>20</v>
      </c>
      <c r="F1083" s="76">
        <v>2</v>
      </c>
      <c r="G1083" s="76">
        <v>3</v>
      </c>
      <c r="H1083" s="48">
        <v>900</v>
      </c>
      <c r="I1083" s="48">
        <v>0</v>
      </c>
      <c r="J1083" s="48">
        <v>900</v>
      </c>
      <c r="K1083" s="56">
        <f t="shared" si="307"/>
        <v>3127500</v>
      </c>
      <c r="L1083" s="49">
        <v>0</v>
      </c>
      <c r="M1083" s="49">
        <v>0</v>
      </c>
      <c r="N1083" s="49">
        <v>0</v>
      </c>
      <c r="O1083" s="48">
        <v>3127500</v>
      </c>
      <c r="P1083" s="49">
        <f t="shared" si="306"/>
        <v>3475</v>
      </c>
      <c r="Q1083" s="48">
        <v>9673</v>
      </c>
      <c r="R1083" s="73" t="s">
        <v>97</v>
      </c>
      <c r="S1083" s="58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  <c r="BC1083" s="16"/>
      <c r="BD1083" s="16"/>
      <c r="BE1083" s="16"/>
      <c r="BF1083" s="16"/>
      <c r="BG1083" s="16"/>
      <c r="BH1083" s="16"/>
      <c r="BI1083" s="16"/>
      <c r="BJ1083" s="16"/>
      <c r="BK1083" s="16"/>
      <c r="BL1083" s="16"/>
      <c r="BM1083" s="16"/>
      <c r="BN1083" s="16"/>
      <c r="BO1083" s="16"/>
      <c r="BP1083" s="16"/>
      <c r="BQ1083" s="16"/>
      <c r="BR1083" s="16"/>
      <c r="BS1083" s="16"/>
      <c r="BT1083" s="16"/>
      <c r="BU1083" s="16"/>
      <c r="BV1083" s="16"/>
      <c r="BW1083" s="16"/>
      <c r="BX1083" s="16"/>
      <c r="BY1083" s="16"/>
      <c r="BZ1083" s="16"/>
      <c r="CA1083" s="16"/>
      <c r="CB1083" s="16"/>
      <c r="CC1083" s="16"/>
      <c r="CD1083" s="16"/>
      <c r="CE1083" s="16"/>
      <c r="CF1083" s="16"/>
      <c r="CG1083" s="16"/>
      <c r="CH1083" s="16"/>
      <c r="CI1083" s="16"/>
      <c r="CJ1083" s="16"/>
      <c r="CK1083" s="16"/>
      <c r="CL1083" s="16"/>
      <c r="CM1083" s="16"/>
      <c r="CN1083" s="16"/>
      <c r="CO1083" s="16"/>
      <c r="CP1083" s="16"/>
      <c r="CQ1083" s="16"/>
      <c r="CR1083" s="16"/>
      <c r="CS1083" s="16"/>
      <c r="CT1083" s="16"/>
      <c r="CU1083" s="16"/>
      <c r="CV1083" s="16"/>
      <c r="CW1083" s="16"/>
      <c r="CX1083" s="16"/>
      <c r="CY1083" s="16"/>
      <c r="CZ1083" s="16"/>
      <c r="DA1083" s="16"/>
      <c r="DB1083" s="16"/>
      <c r="DC1083" s="16"/>
      <c r="DD1083" s="16"/>
      <c r="DE1083" s="16"/>
      <c r="DF1083" s="16"/>
      <c r="DG1083" s="16"/>
      <c r="DH1083" s="16"/>
      <c r="DI1083" s="16"/>
      <c r="DJ1083" s="16"/>
      <c r="DK1083" s="16"/>
      <c r="DL1083" s="16"/>
      <c r="DM1083" s="16"/>
      <c r="DN1083" s="16"/>
      <c r="DO1083" s="16"/>
      <c r="DP1083" s="16"/>
      <c r="DQ1083" s="16"/>
      <c r="DR1083" s="16"/>
      <c r="DS1083" s="16"/>
      <c r="DT1083" s="16"/>
      <c r="DU1083" s="16"/>
      <c r="DV1083" s="16"/>
      <c r="DW1083" s="16"/>
      <c r="DX1083" s="16"/>
      <c r="DY1083" s="16"/>
      <c r="DZ1083" s="16"/>
      <c r="EA1083" s="16"/>
      <c r="EB1083" s="16"/>
      <c r="EC1083" s="16"/>
      <c r="ED1083" s="16"/>
      <c r="EE1083" s="16"/>
      <c r="EF1083" s="16"/>
      <c r="EG1083" s="16"/>
      <c r="EH1083" s="16"/>
      <c r="EI1083" s="16"/>
      <c r="EJ1083" s="16"/>
      <c r="EK1083" s="16"/>
      <c r="EL1083" s="16"/>
      <c r="EM1083" s="16"/>
      <c r="EN1083" s="16"/>
      <c r="EO1083" s="16"/>
      <c r="EP1083" s="16"/>
      <c r="EQ1083" s="16"/>
      <c r="ER1083" s="16"/>
      <c r="ES1083" s="16"/>
      <c r="ET1083" s="16"/>
      <c r="EU1083" s="16"/>
      <c r="EV1083" s="16"/>
      <c r="EW1083" s="16"/>
      <c r="EX1083" s="16"/>
      <c r="EY1083" s="16"/>
      <c r="EZ1083" s="16"/>
      <c r="FA1083" s="16"/>
      <c r="FB1083" s="16"/>
      <c r="FC1083" s="16"/>
      <c r="FD1083" s="16"/>
      <c r="FE1083" s="16"/>
      <c r="FF1083" s="16"/>
      <c r="FG1083" s="16"/>
      <c r="FH1083" s="16"/>
      <c r="FI1083" s="16"/>
      <c r="FJ1083" s="16"/>
      <c r="FK1083" s="16"/>
      <c r="FL1083" s="16"/>
      <c r="FM1083" s="16"/>
      <c r="FN1083" s="16"/>
      <c r="FO1083" s="16"/>
      <c r="FP1083" s="16"/>
      <c r="FQ1083" s="16"/>
      <c r="FR1083" s="16"/>
      <c r="FS1083" s="16"/>
      <c r="FT1083" s="16"/>
      <c r="FU1083" s="16"/>
      <c r="FV1083" s="16"/>
      <c r="FW1083" s="16"/>
      <c r="FX1083" s="16"/>
      <c r="FY1083" s="16"/>
      <c r="FZ1083" s="16"/>
      <c r="GA1083" s="16"/>
      <c r="GB1083" s="16"/>
      <c r="GC1083" s="16"/>
      <c r="GD1083" s="16"/>
      <c r="GE1083" s="16"/>
      <c r="GF1083" s="16"/>
      <c r="GG1083" s="16"/>
      <c r="GH1083" s="16"/>
      <c r="GI1083" s="16"/>
      <c r="GJ1083" s="16"/>
      <c r="GK1083" s="16"/>
      <c r="GL1083" s="16"/>
      <c r="GM1083" s="16"/>
      <c r="GN1083" s="16"/>
      <c r="GO1083" s="16"/>
      <c r="GP1083" s="16"/>
      <c r="GQ1083" s="16"/>
      <c r="GR1083" s="16"/>
      <c r="GS1083" s="16"/>
      <c r="GT1083" s="16"/>
      <c r="GU1083" s="16"/>
      <c r="GV1083" s="16"/>
      <c r="GW1083" s="16"/>
      <c r="GX1083" s="16"/>
      <c r="GY1083" s="16"/>
    </row>
    <row r="1084" spans="1:207" s="15" customFormat="1" ht="22.9" customHeight="1" x14ac:dyDescent="0.25">
      <c r="A1084" s="73" t="s">
        <v>2089</v>
      </c>
      <c r="B1084" s="46" t="s">
        <v>1000</v>
      </c>
      <c r="C1084" s="76">
        <v>1962</v>
      </c>
      <c r="D1084" s="156" t="s">
        <v>239</v>
      </c>
      <c r="E1084" s="76" t="s">
        <v>20</v>
      </c>
      <c r="F1084" s="76">
        <v>2</v>
      </c>
      <c r="G1084" s="76">
        <v>2</v>
      </c>
      <c r="H1084" s="48">
        <v>274.3</v>
      </c>
      <c r="I1084" s="48">
        <v>0</v>
      </c>
      <c r="J1084" s="48">
        <v>274.3</v>
      </c>
      <c r="K1084" s="56">
        <f t="shared" si="307"/>
        <v>1319115</v>
      </c>
      <c r="L1084" s="49">
        <v>0</v>
      </c>
      <c r="M1084" s="49">
        <v>0</v>
      </c>
      <c r="N1084" s="49">
        <v>0</v>
      </c>
      <c r="O1084" s="48">
        <v>1319115</v>
      </c>
      <c r="P1084" s="49">
        <f t="shared" si="306"/>
        <v>4809.022967553773</v>
      </c>
      <c r="Q1084" s="48">
        <v>9673</v>
      </c>
      <c r="R1084" s="73" t="s">
        <v>97</v>
      </c>
      <c r="S1084" s="58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  <c r="BC1084" s="16"/>
      <c r="BD1084" s="16"/>
      <c r="BE1084" s="16"/>
      <c r="BF1084" s="16"/>
      <c r="BG1084" s="16"/>
      <c r="BH1084" s="16"/>
      <c r="BI1084" s="16"/>
      <c r="BJ1084" s="16"/>
      <c r="BK1084" s="16"/>
      <c r="BL1084" s="16"/>
      <c r="BM1084" s="16"/>
      <c r="BN1084" s="16"/>
      <c r="BO1084" s="16"/>
      <c r="BP1084" s="16"/>
      <c r="BQ1084" s="16"/>
      <c r="BR1084" s="16"/>
      <c r="BS1084" s="16"/>
      <c r="BT1084" s="16"/>
      <c r="BU1084" s="16"/>
      <c r="BV1084" s="16"/>
      <c r="BW1084" s="16"/>
      <c r="BX1084" s="16"/>
      <c r="BY1084" s="16"/>
      <c r="BZ1084" s="16"/>
      <c r="CA1084" s="16"/>
      <c r="CB1084" s="16"/>
      <c r="CC1084" s="16"/>
      <c r="CD1084" s="16"/>
      <c r="CE1084" s="16"/>
      <c r="CF1084" s="16"/>
      <c r="CG1084" s="16"/>
      <c r="CH1084" s="16"/>
      <c r="CI1084" s="16"/>
      <c r="CJ1084" s="16"/>
      <c r="CK1084" s="16"/>
      <c r="CL1084" s="16"/>
      <c r="CM1084" s="16"/>
      <c r="CN1084" s="16"/>
      <c r="CO1084" s="16"/>
      <c r="CP1084" s="16"/>
      <c r="CQ1084" s="16"/>
      <c r="CR1084" s="16"/>
      <c r="CS1084" s="16"/>
      <c r="CT1084" s="16"/>
      <c r="CU1084" s="16"/>
      <c r="CV1084" s="16"/>
      <c r="CW1084" s="16"/>
      <c r="CX1084" s="16"/>
      <c r="CY1084" s="16"/>
      <c r="CZ1084" s="16"/>
      <c r="DA1084" s="16"/>
      <c r="DB1084" s="16"/>
      <c r="DC1084" s="16"/>
      <c r="DD1084" s="16"/>
      <c r="DE1084" s="16"/>
      <c r="DF1084" s="16"/>
      <c r="DG1084" s="16"/>
      <c r="DH1084" s="16"/>
      <c r="DI1084" s="16"/>
      <c r="DJ1084" s="16"/>
      <c r="DK1084" s="16"/>
      <c r="DL1084" s="16"/>
      <c r="DM1084" s="16"/>
      <c r="DN1084" s="16"/>
      <c r="DO1084" s="16"/>
      <c r="DP1084" s="16"/>
      <c r="DQ1084" s="16"/>
      <c r="DR1084" s="16"/>
      <c r="DS1084" s="16"/>
      <c r="DT1084" s="16"/>
      <c r="DU1084" s="16"/>
      <c r="DV1084" s="16"/>
      <c r="DW1084" s="16"/>
      <c r="DX1084" s="16"/>
      <c r="DY1084" s="16"/>
      <c r="DZ1084" s="16"/>
      <c r="EA1084" s="16"/>
      <c r="EB1084" s="16"/>
      <c r="EC1084" s="16"/>
      <c r="ED1084" s="16"/>
      <c r="EE1084" s="16"/>
      <c r="EF1084" s="16"/>
      <c r="EG1084" s="16"/>
      <c r="EH1084" s="16"/>
      <c r="EI1084" s="16"/>
      <c r="EJ1084" s="16"/>
      <c r="EK1084" s="16"/>
      <c r="EL1084" s="16"/>
      <c r="EM1084" s="16"/>
      <c r="EN1084" s="16"/>
      <c r="EO1084" s="16"/>
      <c r="EP1084" s="16"/>
      <c r="EQ1084" s="16"/>
      <c r="ER1084" s="16"/>
      <c r="ES1084" s="16"/>
      <c r="ET1084" s="16"/>
      <c r="EU1084" s="16"/>
      <c r="EV1084" s="16"/>
      <c r="EW1084" s="16"/>
      <c r="EX1084" s="16"/>
      <c r="EY1084" s="16"/>
      <c r="EZ1084" s="16"/>
      <c r="FA1084" s="16"/>
      <c r="FB1084" s="16"/>
      <c r="FC1084" s="16"/>
      <c r="FD1084" s="16"/>
      <c r="FE1084" s="16"/>
      <c r="FF1084" s="16"/>
      <c r="FG1084" s="16"/>
      <c r="FH1084" s="16"/>
      <c r="FI1084" s="16"/>
      <c r="FJ1084" s="16"/>
      <c r="FK1084" s="16"/>
      <c r="FL1084" s="16"/>
      <c r="FM1084" s="16"/>
      <c r="FN1084" s="16"/>
      <c r="FO1084" s="16"/>
      <c r="FP1084" s="16"/>
      <c r="FQ1084" s="16"/>
      <c r="FR1084" s="16"/>
      <c r="FS1084" s="16"/>
      <c r="FT1084" s="16"/>
      <c r="FU1084" s="16"/>
      <c r="FV1084" s="16"/>
      <c r="FW1084" s="16"/>
      <c r="FX1084" s="16"/>
      <c r="FY1084" s="16"/>
      <c r="FZ1084" s="16"/>
      <c r="GA1084" s="16"/>
      <c r="GB1084" s="16"/>
      <c r="GC1084" s="16"/>
      <c r="GD1084" s="16"/>
      <c r="GE1084" s="16"/>
      <c r="GF1084" s="16"/>
      <c r="GG1084" s="16"/>
      <c r="GH1084" s="16"/>
      <c r="GI1084" s="16"/>
      <c r="GJ1084" s="16"/>
      <c r="GK1084" s="16"/>
      <c r="GL1084" s="16"/>
      <c r="GM1084" s="16"/>
      <c r="GN1084" s="16"/>
      <c r="GO1084" s="16"/>
      <c r="GP1084" s="16"/>
      <c r="GQ1084" s="16"/>
      <c r="GR1084" s="16"/>
      <c r="GS1084" s="16"/>
      <c r="GT1084" s="16"/>
      <c r="GU1084" s="16"/>
      <c r="GV1084" s="16"/>
      <c r="GW1084" s="16"/>
      <c r="GX1084" s="16"/>
      <c r="GY1084" s="16"/>
    </row>
    <row r="1085" spans="1:207" s="16" customFormat="1" ht="22.9" customHeight="1" x14ac:dyDescent="0.25">
      <c r="A1085" s="73" t="s">
        <v>2090</v>
      </c>
      <c r="B1085" s="46" t="s">
        <v>1001</v>
      </c>
      <c r="C1085" s="76">
        <v>1961</v>
      </c>
      <c r="D1085" s="156" t="s">
        <v>239</v>
      </c>
      <c r="E1085" s="76" t="s">
        <v>20</v>
      </c>
      <c r="F1085" s="76">
        <v>2</v>
      </c>
      <c r="G1085" s="76">
        <v>2</v>
      </c>
      <c r="H1085" s="48">
        <v>379.9</v>
      </c>
      <c r="I1085" s="48">
        <v>0</v>
      </c>
      <c r="J1085" s="48">
        <v>379.9</v>
      </c>
      <c r="K1085" s="56">
        <f t="shared" si="307"/>
        <v>1641195</v>
      </c>
      <c r="L1085" s="49">
        <v>0</v>
      </c>
      <c r="M1085" s="49">
        <v>0</v>
      </c>
      <c r="N1085" s="49">
        <v>0</v>
      </c>
      <c r="O1085" s="48">
        <v>1641195</v>
      </c>
      <c r="P1085" s="49">
        <f t="shared" si="306"/>
        <v>4320.0710713345616</v>
      </c>
      <c r="Q1085" s="48">
        <v>9673</v>
      </c>
      <c r="R1085" s="73" t="s">
        <v>97</v>
      </c>
      <c r="S1085" s="58"/>
    </row>
    <row r="1086" spans="1:207" s="16" customFormat="1" ht="22.9" customHeight="1" x14ac:dyDescent="0.25">
      <c r="A1086" s="73" t="s">
        <v>2091</v>
      </c>
      <c r="B1086" s="46" t="s">
        <v>993</v>
      </c>
      <c r="C1086" s="76">
        <v>1965</v>
      </c>
      <c r="D1086" s="156" t="s">
        <v>239</v>
      </c>
      <c r="E1086" s="76" t="s">
        <v>20</v>
      </c>
      <c r="F1086" s="76">
        <v>2</v>
      </c>
      <c r="G1086" s="76">
        <v>2</v>
      </c>
      <c r="H1086" s="48">
        <v>385</v>
      </c>
      <c r="I1086" s="48">
        <v>126</v>
      </c>
      <c r="J1086" s="48">
        <v>259</v>
      </c>
      <c r="K1086" s="56">
        <f t="shared" si="307"/>
        <v>4389895</v>
      </c>
      <c r="L1086" s="49">
        <v>0</v>
      </c>
      <c r="M1086" s="49">
        <v>0</v>
      </c>
      <c r="N1086" s="49">
        <v>0</v>
      </c>
      <c r="O1086" s="48">
        <v>4389895</v>
      </c>
      <c r="P1086" s="49">
        <f t="shared" si="306"/>
        <v>11402.324675324675</v>
      </c>
      <c r="Q1086" s="48">
        <v>9673</v>
      </c>
      <c r="R1086" s="73" t="s">
        <v>97</v>
      </c>
      <c r="S1086" s="67"/>
      <c r="V1086" s="15"/>
      <c r="W1086" s="15"/>
      <c r="X1086" s="15"/>
      <c r="Y1086" s="15"/>
      <c r="Z1086" s="15"/>
      <c r="AA1086" s="15"/>
      <c r="AB1086" s="15"/>
      <c r="AC1086" s="15"/>
      <c r="AD1086" s="15"/>
      <c r="AE1086" s="15"/>
      <c r="AF1086" s="15"/>
      <c r="AG1086" s="15"/>
      <c r="AH1086" s="15"/>
      <c r="AI1086" s="15"/>
      <c r="AJ1086" s="15"/>
      <c r="AK1086" s="15"/>
      <c r="AL1086" s="15"/>
      <c r="AM1086" s="15"/>
      <c r="AN1086" s="15"/>
      <c r="AO1086" s="15"/>
      <c r="AP1086" s="15"/>
      <c r="AQ1086" s="15"/>
      <c r="AR1086" s="15"/>
      <c r="AS1086" s="15"/>
      <c r="AT1086" s="15"/>
      <c r="AU1086" s="15"/>
      <c r="AV1086" s="15"/>
      <c r="AW1086" s="15"/>
      <c r="AX1086" s="15"/>
      <c r="AY1086" s="15"/>
      <c r="AZ1086" s="15"/>
      <c r="BA1086" s="15"/>
      <c r="BB1086" s="15"/>
      <c r="BC1086" s="15"/>
      <c r="BD1086" s="15"/>
      <c r="BE1086" s="15"/>
      <c r="BF1086" s="15"/>
      <c r="BG1086" s="15"/>
      <c r="BH1086" s="15"/>
      <c r="BI1086" s="15"/>
      <c r="BJ1086" s="15"/>
      <c r="BK1086" s="15"/>
      <c r="BL1086" s="15"/>
      <c r="BM1086" s="15"/>
      <c r="BN1086" s="15"/>
      <c r="BO1086" s="15"/>
      <c r="BP1086" s="15"/>
      <c r="BQ1086" s="15"/>
      <c r="BR1086" s="15"/>
      <c r="BS1086" s="15"/>
      <c r="BT1086" s="15"/>
      <c r="BU1086" s="15"/>
      <c r="BV1086" s="15"/>
      <c r="BW1086" s="15"/>
      <c r="BX1086" s="15"/>
      <c r="BY1086" s="15"/>
      <c r="BZ1086" s="15"/>
      <c r="CA1086" s="15"/>
      <c r="CB1086" s="15"/>
      <c r="CC1086" s="15"/>
      <c r="CD1086" s="15"/>
      <c r="CE1086" s="15"/>
      <c r="CF1086" s="15"/>
      <c r="CG1086" s="15"/>
      <c r="CH1086" s="15"/>
      <c r="CI1086" s="15"/>
      <c r="CJ1086" s="15"/>
      <c r="CK1086" s="15"/>
      <c r="CL1086" s="15"/>
      <c r="CM1086" s="15"/>
      <c r="CN1086" s="15"/>
      <c r="CO1086" s="15"/>
      <c r="CP1086" s="15"/>
      <c r="CQ1086" s="15"/>
      <c r="CR1086" s="15"/>
      <c r="CS1086" s="15"/>
      <c r="CT1086" s="15"/>
      <c r="CU1086" s="15"/>
      <c r="CV1086" s="15"/>
      <c r="CW1086" s="15"/>
      <c r="CX1086" s="15"/>
      <c r="CY1086" s="15"/>
      <c r="CZ1086" s="15"/>
      <c r="DA1086" s="15"/>
      <c r="DB1086" s="15"/>
      <c r="DC1086" s="15"/>
      <c r="DD1086" s="15"/>
      <c r="DE1086" s="15"/>
      <c r="DF1086" s="15"/>
      <c r="DG1086" s="15"/>
      <c r="DH1086" s="15"/>
      <c r="DI1086" s="15"/>
      <c r="DJ1086" s="15"/>
      <c r="DK1086" s="15"/>
      <c r="DL1086" s="15"/>
      <c r="DM1086" s="15"/>
      <c r="DN1086" s="15"/>
      <c r="DO1086" s="15"/>
      <c r="DP1086" s="15"/>
      <c r="DQ1086" s="15"/>
      <c r="DR1086" s="15"/>
      <c r="DS1086" s="15"/>
      <c r="DT1086" s="15"/>
      <c r="DU1086" s="15"/>
      <c r="DV1086" s="15"/>
      <c r="DW1086" s="15"/>
      <c r="DX1086" s="15"/>
      <c r="DY1086" s="15"/>
      <c r="DZ1086" s="15"/>
      <c r="EA1086" s="15"/>
      <c r="EB1086" s="15"/>
      <c r="EC1086" s="15"/>
      <c r="ED1086" s="15"/>
      <c r="EE1086" s="15"/>
      <c r="EF1086" s="15"/>
      <c r="EG1086" s="15"/>
      <c r="EH1086" s="15"/>
      <c r="EI1086" s="15"/>
      <c r="EJ1086" s="15"/>
      <c r="EK1086" s="15"/>
      <c r="EL1086" s="15"/>
      <c r="EM1086" s="15"/>
      <c r="EN1086" s="15"/>
      <c r="EO1086" s="15"/>
      <c r="EP1086" s="15"/>
      <c r="EQ1086" s="15"/>
      <c r="ER1086" s="15"/>
      <c r="ES1086" s="15"/>
      <c r="ET1086" s="15"/>
      <c r="EU1086" s="15"/>
      <c r="EV1086" s="15"/>
      <c r="EW1086" s="15"/>
      <c r="EX1086" s="15"/>
      <c r="EY1086" s="15"/>
      <c r="EZ1086" s="15"/>
      <c r="FA1086" s="15"/>
      <c r="FB1086" s="15"/>
      <c r="FC1086" s="15"/>
      <c r="FD1086" s="15"/>
      <c r="FE1086" s="15"/>
      <c r="FF1086" s="15"/>
      <c r="FG1086" s="15"/>
      <c r="FH1086" s="15"/>
      <c r="FI1086" s="15"/>
      <c r="FJ1086" s="15"/>
      <c r="FK1086" s="15"/>
      <c r="FL1086" s="15"/>
      <c r="FM1086" s="15"/>
      <c r="FN1086" s="15"/>
      <c r="FO1086" s="15"/>
      <c r="FP1086" s="15"/>
      <c r="FQ1086" s="15"/>
      <c r="FR1086" s="15"/>
      <c r="FS1086" s="15"/>
      <c r="FT1086" s="15"/>
      <c r="FU1086" s="15"/>
      <c r="FV1086" s="15"/>
      <c r="FW1086" s="15"/>
      <c r="FX1086" s="15"/>
      <c r="FY1086" s="15"/>
      <c r="FZ1086" s="15"/>
      <c r="GA1086" s="15"/>
      <c r="GB1086" s="15"/>
      <c r="GC1086" s="15"/>
      <c r="GD1086" s="15"/>
      <c r="GE1086" s="15"/>
      <c r="GF1086" s="15"/>
      <c r="GG1086" s="15"/>
      <c r="GH1086" s="15"/>
      <c r="GI1086" s="15"/>
      <c r="GJ1086" s="15"/>
      <c r="GK1086" s="15"/>
      <c r="GL1086" s="15"/>
      <c r="GM1086" s="15"/>
      <c r="GN1086" s="15"/>
      <c r="GO1086" s="15"/>
      <c r="GP1086" s="15"/>
      <c r="GQ1086" s="15"/>
      <c r="GR1086" s="15"/>
      <c r="GS1086" s="15"/>
      <c r="GT1086" s="15"/>
      <c r="GU1086" s="15"/>
      <c r="GV1086" s="15"/>
      <c r="GW1086" s="15"/>
      <c r="GX1086" s="15"/>
      <c r="GY1086" s="15"/>
    </row>
    <row r="1087" spans="1:207" s="16" customFormat="1" ht="22.9" customHeight="1" x14ac:dyDescent="0.25">
      <c r="A1087" s="73" t="s">
        <v>2092</v>
      </c>
      <c r="B1087" s="46" t="s">
        <v>994</v>
      </c>
      <c r="C1087" s="76">
        <v>1964</v>
      </c>
      <c r="D1087" s="156" t="s">
        <v>239</v>
      </c>
      <c r="E1087" s="76" t="s">
        <v>20</v>
      </c>
      <c r="F1087" s="76">
        <v>2</v>
      </c>
      <c r="G1087" s="76">
        <v>2</v>
      </c>
      <c r="H1087" s="48">
        <v>382</v>
      </c>
      <c r="I1087" s="48">
        <v>123</v>
      </c>
      <c r="J1087" s="48">
        <v>259</v>
      </c>
      <c r="K1087" s="56">
        <f t="shared" si="307"/>
        <v>4389895</v>
      </c>
      <c r="L1087" s="49">
        <v>0</v>
      </c>
      <c r="M1087" s="49">
        <v>0</v>
      </c>
      <c r="N1087" s="49">
        <v>0</v>
      </c>
      <c r="O1087" s="48">
        <v>4389895</v>
      </c>
      <c r="P1087" s="49">
        <f t="shared" si="306"/>
        <v>11491.87172774869</v>
      </c>
      <c r="Q1087" s="48">
        <v>9673</v>
      </c>
      <c r="R1087" s="73" t="s">
        <v>97</v>
      </c>
      <c r="S1087" s="67"/>
      <c r="V1087" s="15"/>
      <c r="W1087" s="15"/>
      <c r="X1087" s="15"/>
      <c r="Y1087" s="15"/>
      <c r="Z1087" s="15"/>
      <c r="AA1087" s="15"/>
      <c r="AB1087" s="15"/>
      <c r="AC1087" s="15"/>
      <c r="AD1087" s="15"/>
      <c r="AE1087" s="15"/>
      <c r="AF1087" s="15"/>
      <c r="AG1087" s="15"/>
      <c r="AH1087" s="15"/>
      <c r="AI1087" s="15"/>
      <c r="AJ1087" s="15"/>
      <c r="AK1087" s="15"/>
      <c r="AL1087" s="15"/>
      <c r="AM1087" s="15"/>
      <c r="AN1087" s="15"/>
      <c r="AO1087" s="15"/>
      <c r="AP1087" s="15"/>
      <c r="AQ1087" s="15"/>
      <c r="AR1087" s="15"/>
      <c r="AS1087" s="15"/>
      <c r="AT1087" s="15"/>
      <c r="AU1087" s="15"/>
      <c r="AV1087" s="15"/>
      <c r="AW1087" s="15"/>
      <c r="AX1087" s="15"/>
      <c r="AY1087" s="15"/>
      <c r="AZ1087" s="15"/>
      <c r="BA1087" s="15"/>
      <c r="BB1087" s="15"/>
      <c r="BC1087" s="15"/>
      <c r="BD1087" s="15"/>
      <c r="BE1087" s="15"/>
      <c r="BF1087" s="15"/>
      <c r="BG1087" s="15"/>
      <c r="BH1087" s="15"/>
      <c r="BI1087" s="15"/>
      <c r="BJ1087" s="15"/>
      <c r="BK1087" s="15"/>
      <c r="BL1087" s="15"/>
      <c r="BM1087" s="15"/>
      <c r="BN1087" s="15"/>
      <c r="BO1087" s="15"/>
      <c r="BP1087" s="15"/>
      <c r="BQ1087" s="15"/>
      <c r="BR1087" s="15"/>
      <c r="BS1087" s="15"/>
      <c r="BT1087" s="15"/>
      <c r="BU1087" s="15"/>
      <c r="BV1087" s="15"/>
      <c r="BW1087" s="15"/>
      <c r="BX1087" s="15"/>
      <c r="BY1087" s="15"/>
      <c r="BZ1087" s="15"/>
      <c r="CA1087" s="15"/>
      <c r="CB1087" s="15"/>
      <c r="CC1087" s="15"/>
      <c r="CD1087" s="15"/>
      <c r="CE1087" s="15"/>
      <c r="CF1087" s="15"/>
      <c r="CG1087" s="15"/>
      <c r="CH1087" s="15"/>
      <c r="CI1087" s="15"/>
      <c r="CJ1087" s="15"/>
      <c r="CK1087" s="15"/>
      <c r="CL1087" s="15"/>
      <c r="CM1087" s="15"/>
      <c r="CN1087" s="15"/>
      <c r="CO1087" s="15"/>
      <c r="CP1087" s="15"/>
      <c r="CQ1087" s="15"/>
      <c r="CR1087" s="15"/>
      <c r="CS1087" s="15"/>
      <c r="CT1087" s="15"/>
      <c r="CU1087" s="15"/>
      <c r="CV1087" s="15"/>
      <c r="CW1087" s="15"/>
      <c r="CX1087" s="15"/>
      <c r="CY1087" s="15"/>
      <c r="CZ1087" s="15"/>
      <c r="DA1087" s="15"/>
      <c r="DB1087" s="15"/>
      <c r="DC1087" s="15"/>
      <c r="DD1087" s="15"/>
      <c r="DE1087" s="15"/>
      <c r="DF1087" s="15"/>
      <c r="DG1087" s="15"/>
      <c r="DH1087" s="15"/>
      <c r="DI1087" s="15"/>
      <c r="DJ1087" s="15"/>
      <c r="DK1087" s="15"/>
      <c r="DL1087" s="15"/>
      <c r="DM1087" s="15"/>
      <c r="DN1087" s="15"/>
      <c r="DO1087" s="15"/>
      <c r="DP1087" s="15"/>
      <c r="DQ1087" s="15"/>
      <c r="DR1087" s="15"/>
      <c r="DS1087" s="15"/>
      <c r="DT1087" s="15"/>
      <c r="DU1087" s="15"/>
      <c r="DV1087" s="15"/>
      <c r="DW1087" s="15"/>
      <c r="DX1087" s="15"/>
      <c r="DY1087" s="15"/>
      <c r="DZ1087" s="15"/>
      <c r="EA1087" s="15"/>
      <c r="EB1087" s="15"/>
      <c r="EC1087" s="15"/>
      <c r="ED1087" s="15"/>
      <c r="EE1087" s="15"/>
      <c r="EF1087" s="15"/>
      <c r="EG1087" s="15"/>
      <c r="EH1087" s="15"/>
      <c r="EI1087" s="15"/>
      <c r="EJ1087" s="15"/>
      <c r="EK1087" s="15"/>
      <c r="EL1087" s="15"/>
      <c r="EM1087" s="15"/>
      <c r="EN1087" s="15"/>
      <c r="EO1087" s="15"/>
      <c r="EP1087" s="15"/>
      <c r="EQ1087" s="15"/>
      <c r="ER1087" s="15"/>
      <c r="ES1087" s="15"/>
      <c r="ET1087" s="15"/>
      <c r="EU1087" s="15"/>
      <c r="EV1087" s="15"/>
      <c r="EW1087" s="15"/>
      <c r="EX1087" s="15"/>
      <c r="EY1087" s="15"/>
      <c r="EZ1087" s="15"/>
      <c r="FA1087" s="15"/>
      <c r="FB1087" s="15"/>
      <c r="FC1087" s="15"/>
      <c r="FD1087" s="15"/>
      <c r="FE1087" s="15"/>
      <c r="FF1087" s="15"/>
      <c r="FG1087" s="15"/>
      <c r="FH1087" s="15"/>
      <c r="FI1087" s="15"/>
      <c r="FJ1087" s="15"/>
      <c r="FK1087" s="15"/>
      <c r="FL1087" s="15"/>
      <c r="FM1087" s="15"/>
      <c r="FN1087" s="15"/>
      <c r="FO1087" s="15"/>
      <c r="FP1087" s="15"/>
      <c r="FQ1087" s="15"/>
      <c r="FR1087" s="15"/>
      <c r="FS1087" s="15"/>
      <c r="FT1087" s="15"/>
      <c r="FU1087" s="15"/>
      <c r="FV1087" s="15"/>
      <c r="FW1087" s="15"/>
      <c r="FX1087" s="15"/>
      <c r="FY1087" s="15"/>
      <c r="FZ1087" s="15"/>
      <c r="GA1087" s="15"/>
      <c r="GB1087" s="15"/>
      <c r="GC1087" s="15"/>
      <c r="GD1087" s="15"/>
      <c r="GE1087" s="15"/>
      <c r="GF1087" s="15"/>
      <c r="GG1087" s="15"/>
      <c r="GH1087" s="15"/>
      <c r="GI1087" s="15"/>
      <c r="GJ1087" s="15"/>
      <c r="GK1087" s="15"/>
      <c r="GL1087" s="15"/>
      <c r="GM1087" s="15"/>
      <c r="GN1087" s="15"/>
      <c r="GO1087" s="15"/>
      <c r="GP1087" s="15"/>
      <c r="GQ1087" s="15"/>
      <c r="GR1087" s="15"/>
      <c r="GS1087" s="15"/>
      <c r="GT1087" s="15"/>
      <c r="GU1087" s="15"/>
      <c r="GV1087" s="15"/>
      <c r="GW1087" s="15"/>
      <c r="GX1087" s="15"/>
      <c r="GY1087" s="15"/>
    </row>
    <row r="1088" spans="1:207" s="16" customFormat="1" ht="22.9" customHeight="1" x14ac:dyDescent="0.25">
      <c r="A1088" s="73" t="s">
        <v>2093</v>
      </c>
      <c r="B1088" s="46" t="s">
        <v>995</v>
      </c>
      <c r="C1088" s="76">
        <v>1963</v>
      </c>
      <c r="D1088" s="156" t="s">
        <v>239</v>
      </c>
      <c r="E1088" s="76" t="s">
        <v>20</v>
      </c>
      <c r="F1088" s="76">
        <v>2</v>
      </c>
      <c r="G1088" s="76">
        <v>2</v>
      </c>
      <c r="H1088" s="48">
        <v>386</v>
      </c>
      <c r="I1088" s="48">
        <v>127</v>
      </c>
      <c r="J1088" s="48">
        <v>259</v>
      </c>
      <c r="K1088" s="56">
        <f t="shared" si="307"/>
        <v>5146000</v>
      </c>
      <c r="L1088" s="49">
        <v>0</v>
      </c>
      <c r="M1088" s="49">
        <v>0</v>
      </c>
      <c r="N1088" s="49">
        <v>0</v>
      </c>
      <c r="O1088" s="48">
        <v>5146000</v>
      </c>
      <c r="P1088" s="49">
        <f t="shared" si="306"/>
        <v>13331.60621761658</v>
      </c>
      <c r="Q1088" s="48">
        <v>9673</v>
      </c>
      <c r="R1088" s="73" t="s">
        <v>96</v>
      </c>
      <c r="S1088" s="67"/>
      <c r="V1088" s="15"/>
      <c r="W1088" s="15"/>
      <c r="X1088" s="15"/>
      <c r="Y1088" s="15"/>
      <c r="Z1088" s="15"/>
      <c r="AA1088" s="15"/>
      <c r="AB1088" s="15"/>
      <c r="AC1088" s="15"/>
      <c r="AD1088" s="15"/>
      <c r="AE1088" s="15"/>
      <c r="AF1088" s="15"/>
      <c r="AG1088" s="15"/>
      <c r="AH1088" s="15"/>
      <c r="AI1088" s="15"/>
      <c r="AJ1088" s="15"/>
      <c r="AK1088" s="15"/>
      <c r="AL1088" s="15"/>
      <c r="AM1088" s="15"/>
      <c r="AN1088" s="15"/>
      <c r="AO1088" s="15"/>
      <c r="AP1088" s="15"/>
      <c r="AQ1088" s="15"/>
      <c r="AR1088" s="15"/>
      <c r="AS1088" s="15"/>
      <c r="AT1088" s="15"/>
      <c r="AU1088" s="15"/>
      <c r="AV1088" s="15"/>
      <c r="AW1088" s="15"/>
      <c r="AX1088" s="15"/>
      <c r="AY1088" s="15"/>
      <c r="AZ1088" s="15"/>
      <c r="BA1088" s="15"/>
      <c r="BB1088" s="15"/>
      <c r="BC1088" s="15"/>
      <c r="BD1088" s="15"/>
      <c r="BE1088" s="15"/>
      <c r="BF1088" s="15"/>
      <c r="BG1088" s="15"/>
      <c r="BH1088" s="15"/>
      <c r="BI1088" s="15"/>
      <c r="BJ1088" s="15"/>
      <c r="BK1088" s="15"/>
      <c r="BL1088" s="15"/>
      <c r="BM1088" s="15"/>
      <c r="BN1088" s="15"/>
      <c r="BO1088" s="15"/>
      <c r="BP1088" s="15"/>
      <c r="BQ1088" s="15"/>
      <c r="BR1088" s="15"/>
      <c r="BS1088" s="15"/>
      <c r="BT1088" s="15"/>
      <c r="BU1088" s="15"/>
      <c r="BV1088" s="15"/>
      <c r="BW1088" s="15"/>
      <c r="BX1088" s="15"/>
      <c r="BY1088" s="15"/>
      <c r="BZ1088" s="15"/>
      <c r="CA1088" s="15"/>
      <c r="CB1088" s="15"/>
      <c r="CC1088" s="15"/>
      <c r="CD1088" s="15"/>
      <c r="CE1088" s="15"/>
      <c r="CF1088" s="15"/>
      <c r="CG1088" s="15"/>
      <c r="CH1088" s="15"/>
      <c r="CI1088" s="15"/>
      <c r="CJ1088" s="15"/>
      <c r="CK1088" s="15"/>
      <c r="CL1088" s="15"/>
      <c r="CM1088" s="15"/>
      <c r="CN1088" s="15"/>
      <c r="CO1088" s="15"/>
      <c r="CP1088" s="15"/>
      <c r="CQ1088" s="15"/>
      <c r="CR1088" s="15"/>
      <c r="CS1088" s="15"/>
      <c r="CT1088" s="15"/>
      <c r="CU1088" s="15"/>
      <c r="CV1088" s="15"/>
      <c r="CW1088" s="15"/>
      <c r="CX1088" s="15"/>
      <c r="CY1088" s="15"/>
      <c r="CZ1088" s="15"/>
      <c r="DA1088" s="15"/>
      <c r="DB1088" s="15"/>
      <c r="DC1088" s="15"/>
      <c r="DD1088" s="15"/>
      <c r="DE1088" s="15"/>
      <c r="DF1088" s="15"/>
      <c r="DG1088" s="15"/>
      <c r="DH1088" s="15"/>
      <c r="DI1088" s="15"/>
      <c r="DJ1088" s="15"/>
      <c r="DK1088" s="15"/>
      <c r="DL1088" s="15"/>
      <c r="DM1088" s="15"/>
      <c r="DN1088" s="15"/>
      <c r="DO1088" s="15"/>
      <c r="DP1088" s="15"/>
      <c r="DQ1088" s="15"/>
      <c r="DR1088" s="15"/>
      <c r="DS1088" s="15"/>
      <c r="DT1088" s="15"/>
      <c r="DU1088" s="15"/>
      <c r="DV1088" s="15"/>
      <c r="DW1088" s="15"/>
      <c r="DX1088" s="15"/>
      <c r="DY1088" s="15"/>
      <c r="DZ1088" s="15"/>
      <c r="EA1088" s="15"/>
      <c r="EB1088" s="15"/>
      <c r="EC1088" s="15"/>
      <c r="ED1088" s="15"/>
      <c r="EE1088" s="15"/>
      <c r="EF1088" s="15"/>
      <c r="EG1088" s="15"/>
      <c r="EH1088" s="15"/>
      <c r="EI1088" s="15"/>
      <c r="EJ1088" s="15"/>
      <c r="EK1088" s="15"/>
      <c r="EL1088" s="15"/>
      <c r="EM1088" s="15"/>
      <c r="EN1088" s="15"/>
      <c r="EO1088" s="15"/>
      <c r="EP1088" s="15"/>
      <c r="EQ1088" s="15"/>
      <c r="ER1088" s="15"/>
      <c r="ES1088" s="15"/>
      <c r="ET1088" s="15"/>
      <c r="EU1088" s="15"/>
      <c r="EV1088" s="15"/>
      <c r="EW1088" s="15"/>
      <c r="EX1088" s="15"/>
      <c r="EY1088" s="15"/>
      <c r="EZ1088" s="15"/>
      <c r="FA1088" s="15"/>
      <c r="FB1088" s="15"/>
      <c r="FC1088" s="15"/>
      <c r="FD1088" s="15"/>
      <c r="FE1088" s="15"/>
      <c r="FF1088" s="15"/>
      <c r="FG1088" s="15"/>
      <c r="FH1088" s="15"/>
      <c r="FI1088" s="15"/>
      <c r="FJ1088" s="15"/>
      <c r="FK1088" s="15"/>
      <c r="FL1088" s="15"/>
      <c r="FM1088" s="15"/>
      <c r="FN1088" s="15"/>
      <c r="FO1088" s="15"/>
      <c r="FP1088" s="15"/>
      <c r="FQ1088" s="15"/>
      <c r="FR1088" s="15"/>
      <c r="FS1088" s="15"/>
      <c r="FT1088" s="15"/>
      <c r="FU1088" s="15"/>
      <c r="FV1088" s="15"/>
      <c r="FW1088" s="15"/>
      <c r="FX1088" s="15"/>
      <c r="FY1088" s="15"/>
      <c r="FZ1088" s="15"/>
      <c r="GA1088" s="15"/>
      <c r="GB1088" s="15"/>
      <c r="GC1088" s="15"/>
      <c r="GD1088" s="15"/>
      <c r="GE1088" s="15"/>
      <c r="GF1088" s="15"/>
      <c r="GG1088" s="15"/>
      <c r="GH1088" s="15"/>
      <c r="GI1088" s="15"/>
      <c r="GJ1088" s="15"/>
      <c r="GK1088" s="15"/>
      <c r="GL1088" s="15"/>
      <c r="GM1088" s="15"/>
      <c r="GN1088" s="15"/>
      <c r="GO1088" s="15"/>
      <c r="GP1088" s="15"/>
      <c r="GQ1088" s="15"/>
      <c r="GR1088" s="15"/>
      <c r="GS1088" s="15"/>
      <c r="GT1088" s="15"/>
      <c r="GU1088" s="15"/>
      <c r="GV1088" s="15"/>
      <c r="GW1088" s="15"/>
      <c r="GX1088" s="15"/>
      <c r="GY1088" s="15"/>
    </row>
    <row r="1089" spans="1:207" s="16" customFormat="1" ht="22.9" customHeight="1" x14ac:dyDescent="0.25">
      <c r="A1089" s="73" t="s">
        <v>2094</v>
      </c>
      <c r="B1089" s="46" t="s">
        <v>996</v>
      </c>
      <c r="C1089" s="76">
        <v>1962</v>
      </c>
      <c r="D1089" s="156" t="s">
        <v>239</v>
      </c>
      <c r="E1089" s="76" t="s">
        <v>20</v>
      </c>
      <c r="F1089" s="76">
        <v>2</v>
      </c>
      <c r="G1089" s="76">
        <v>2</v>
      </c>
      <c r="H1089" s="48">
        <v>386</v>
      </c>
      <c r="I1089" s="48">
        <v>127</v>
      </c>
      <c r="J1089" s="48">
        <v>259</v>
      </c>
      <c r="K1089" s="56">
        <f t="shared" si="307"/>
        <v>5146000</v>
      </c>
      <c r="L1089" s="49">
        <v>0</v>
      </c>
      <c r="M1089" s="49">
        <v>0</v>
      </c>
      <c r="N1089" s="49">
        <v>0</v>
      </c>
      <c r="O1089" s="48">
        <v>5146000</v>
      </c>
      <c r="P1089" s="49">
        <f t="shared" si="306"/>
        <v>13331.60621761658</v>
      </c>
      <c r="Q1089" s="48">
        <v>9673</v>
      </c>
      <c r="R1089" s="73" t="s">
        <v>96</v>
      </c>
      <c r="S1089" s="67"/>
      <c r="V1089" s="15"/>
      <c r="W1089" s="15"/>
      <c r="X1089" s="15"/>
      <c r="Y1089" s="15"/>
      <c r="Z1089" s="15"/>
      <c r="AA1089" s="15"/>
      <c r="AB1089" s="15"/>
      <c r="AC1089" s="15"/>
      <c r="AD1089" s="15"/>
      <c r="AE1089" s="15"/>
      <c r="AF1089" s="15"/>
      <c r="AG1089" s="15"/>
      <c r="AH1089" s="15"/>
      <c r="AI1089" s="15"/>
      <c r="AJ1089" s="15"/>
      <c r="AK1089" s="15"/>
      <c r="AL1089" s="15"/>
      <c r="AM1089" s="15"/>
      <c r="AN1089" s="15"/>
      <c r="AO1089" s="15"/>
      <c r="AP1089" s="15"/>
      <c r="AQ1089" s="15"/>
      <c r="AR1089" s="15"/>
      <c r="AS1089" s="15"/>
      <c r="AT1089" s="15"/>
      <c r="AU1089" s="15"/>
      <c r="AV1089" s="15"/>
      <c r="AW1089" s="15"/>
      <c r="AX1089" s="15"/>
      <c r="AY1089" s="15"/>
      <c r="AZ1089" s="15"/>
      <c r="BA1089" s="15"/>
      <c r="BB1089" s="15"/>
      <c r="BC1089" s="15"/>
      <c r="BD1089" s="15"/>
      <c r="BE1089" s="15"/>
      <c r="BF1089" s="15"/>
      <c r="BG1089" s="15"/>
      <c r="BH1089" s="15"/>
      <c r="BI1089" s="15"/>
      <c r="BJ1089" s="15"/>
      <c r="BK1089" s="15"/>
      <c r="BL1089" s="15"/>
      <c r="BM1089" s="15"/>
      <c r="BN1089" s="15"/>
      <c r="BO1089" s="15"/>
      <c r="BP1089" s="15"/>
      <c r="BQ1089" s="15"/>
      <c r="BR1089" s="15"/>
      <c r="BS1089" s="15"/>
      <c r="BT1089" s="15"/>
      <c r="BU1089" s="15"/>
      <c r="BV1089" s="15"/>
      <c r="BW1089" s="15"/>
      <c r="BX1089" s="15"/>
      <c r="BY1089" s="15"/>
      <c r="BZ1089" s="15"/>
      <c r="CA1089" s="15"/>
      <c r="CB1089" s="15"/>
      <c r="CC1089" s="15"/>
      <c r="CD1089" s="15"/>
      <c r="CE1089" s="15"/>
      <c r="CF1089" s="15"/>
      <c r="CG1089" s="15"/>
      <c r="CH1089" s="15"/>
      <c r="CI1089" s="15"/>
      <c r="CJ1089" s="15"/>
      <c r="CK1089" s="15"/>
      <c r="CL1089" s="15"/>
      <c r="CM1089" s="15"/>
      <c r="CN1089" s="15"/>
      <c r="CO1089" s="15"/>
      <c r="CP1089" s="15"/>
      <c r="CQ1089" s="15"/>
      <c r="CR1089" s="15"/>
      <c r="CS1089" s="15"/>
      <c r="CT1089" s="15"/>
      <c r="CU1089" s="15"/>
      <c r="CV1089" s="15"/>
      <c r="CW1089" s="15"/>
      <c r="CX1089" s="15"/>
      <c r="CY1089" s="15"/>
      <c r="CZ1089" s="15"/>
      <c r="DA1089" s="15"/>
      <c r="DB1089" s="15"/>
      <c r="DC1089" s="15"/>
      <c r="DD1089" s="15"/>
      <c r="DE1089" s="15"/>
      <c r="DF1089" s="15"/>
      <c r="DG1089" s="15"/>
      <c r="DH1089" s="15"/>
      <c r="DI1089" s="15"/>
      <c r="DJ1089" s="15"/>
      <c r="DK1089" s="15"/>
      <c r="DL1089" s="15"/>
      <c r="DM1089" s="15"/>
      <c r="DN1089" s="15"/>
      <c r="DO1089" s="15"/>
      <c r="DP1089" s="15"/>
      <c r="DQ1089" s="15"/>
      <c r="DR1089" s="15"/>
      <c r="DS1089" s="15"/>
      <c r="DT1089" s="15"/>
      <c r="DU1089" s="15"/>
      <c r="DV1089" s="15"/>
      <c r="DW1089" s="15"/>
      <c r="DX1089" s="15"/>
      <c r="DY1089" s="15"/>
      <c r="DZ1089" s="15"/>
      <c r="EA1089" s="15"/>
      <c r="EB1089" s="15"/>
      <c r="EC1089" s="15"/>
      <c r="ED1089" s="15"/>
      <c r="EE1089" s="15"/>
      <c r="EF1089" s="15"/>
      <c r="EG1089" s="15"/>
      <c r="EH1089" s="15"/>
      <c r="EI1089" s="15"/>
      <c r="EJ1089" s="15"/>
      <c r="EK1089" s="15"/>
      <c r="EL1089" s="15"/>
      <c r="EM1089" s="15"/>
      <c r="EN1089" s="15"/>
      <c r="EO1089" s="15"/>
      <c r="EP1089" s="15"/>
      <c r="EQ1089" s="15"/>
      <c r="ER1089" s="15"/>
      <c r="ES1089" s="15"/>
      <c r="ET1089" s="15"/>
      <c r="EU1089" s="15"/>
      <c r="EV1089" s="15"/>
      <c r="EW1089" s="15"/>
      <c r="EX1089" s="15"/>
      <c r="EY1089" s="15"/>
      <c r="EZ1089" s="15"/>
      <c r="FA1089" s="15"/>
      <c r="FB1089" s="15"/>
      <c r="FC1089" s="15"/>
      <c r="FD1089" s="15"/>
      <c r="FE1089" s="15"/>
      <c r="FF1089" s="15"/>
      <c r="FG1089" s="15"/>
      <c r="FH1089" s="15"/>
      <c r="FI1089" s="15"/>
      <c r="FJ1089" s="15"/>
      <c r="FK1089" s="15"/>
      <c r="FL1089" s="15"/>
      <c r="FM1089" s="15"/>
      <c r="FN1089" s="15"/>
      <c r="FO1089" s="15"/>
      <c r="FP1089" s="15"/>
      <c r="FQ1089" s="15"/>
      <c r="FR1089" s="15"/>
      <c r="FS1089" s="15"/>
      <c r="FT1089" s="15"/>
      <c r="FU1089" s="15"/>
      <c r="FV1089" s="15"/>
      <c r="FW1089" s="15"/>
      <c r="FX1089" s="15"/>
      <c r="FY1089" s="15"/>
      <c r="FZ1089" s="15"/>
      <c r="GA1089" s="15"/>
      <c r="GB1089" s="15"/>
      <c r="GC1089" s="15"/>
      <c r="GD1089" s="15"/>
      <c r="GE1089" s="15"/>
      <c r="GF1089" s="15"/>
      <c r="GG1089" s="15"/>
      <c r="GH1089" s="15"/>
      <c r="GI1089" s="15"/>
      <c r="GJ1089" s="15"/>
      <c r="GK1089" s="15"/>
      <c r="GL1089" s="15"/>
      <c r="GM1089" s="15"/>
      <c r="GN1089" s="15"/>
      <c r="GO1089" s="15"/>
      <c r="GP1089" s="15"/>
      <c r="GQ1089" s="15"/>
      <c r="GR1089" s="15"/>
      <c r="GS1089" s="15"/>
      <c r="GT1089" s="15"/>
      <c r="GU1089" s="15"/>
      <c r="GV1089" s="15"/>
      <c r="GW1089" s="15"/>
      <c r="GX1089" s="15"/>
      <c r="GY1089" s="15"/>
    </row>
    <row r="1090" spans="1:207" s="16" customFormat="1" ht="22.9" customHeight="1" x14ac:dyDescent="0.25">
      <c r="A1090" s="73" t="s">
        <v>2095</v>
      </c>
      <c r="B1090" s="46" t="s">
        <v>997</v>
      </c>
      <c r="C1090" s="76">
        <v>1962</v>
      </c>
      <c r="D1090" s="156" t="s">
        <v>239</v>
      </c>
      <c r="E1090" s="76" t="s">
        <v>20</v>
      </c>
      <c r="F1090" s="76">
        <v>2</v>
      </c>
      <c r="G1090" s="76">
        <v>2</v>
      </c>
      <c r="H1090" s="48">
        <v>386</v>
      </c>
      <c r="I1090" s="48">
        <v>127</v>
      </c>
      <c r="J1090" s="48">
        <v>259</v>
      </c>
      <c r="K1090" s="56">
        <f t="shared" si="307"/>
        <v>5146000</v>
      </c>
      <c r="L1090" s="49">
        <v>0</v>
      </c>
      <c r="M1090" s="49">
        <v>0</v>
      </c>
      <c r="N1090" s="49">
        <v>0</v>
      </c>
      <c r="O1090" s="48">
        <v>5146000</v>
      </c>
      <c r="P1090" s="49">
        <f t="shared" si="306"/>
        <v>13331.60621761658</v>
      </c>
      <c r="Q1090" s="48">
        <v>9673</v>
      </c>
      <c r="R1090" s="73" t="s">
        <v>95</v>
      </c>
      <c r="S1090" s="67"/>
      <c r="V1090" s="15"/>
      <c r="W1090" s="15"/>
      <c r="X1090" s="15"/>
      <c r="Y1090" s="15"/>
      <c r="Z1090" s="15"/>
      <c r="AA1090" s="15"/>
      <c r="AB1090" s="15"/>
      <c r="AC1090" s="15"/>
      <c r="AD1090" s="15"/>
      <c r="AE1090" s="15"/>
      <c r="AF1090" s="15"/>
      <c r="AG1090" s="15"/>
      <c r="AH1090" s="15"/>
      <c r="AI1090" s="15"/>
      <c r="AJ1090" s="15"/>
      <c r="AK1090" s="15"/>
      <c r="AL1090" s="15"/>
      <c r="AM1090" s="15"/>
      <c r="AN1090" s="15"/>
      <c r="AO1090" s="15"/>
      <c r="AP1090" s="15"/>
      <c r="AQ1090" s="15"/>
      <c r="AR1090" s="15"/>
      <c r="AS1090" s="15"/>
      <c r="AT1090" s="15"/>
      <c r="AU1090" s="15"/>
      <c r="AV1090" s="15"/>
      <c r="AW1090" s="15"/>
      <c r="AX1090" s="15"/>
      <c r="AY1090" s="15"/>
      <c r="AZ1090" s="15"/>
      <c r="BA1090" s="15"/>
      <c r="BB1090" s="15"/>
      <c r="BC1090" s="15"/>
      <c r="BD1090" s="15"/>
      <c r="BE1090" s="15"/>
      <c r="BF1090" s="15"/>
      <c r="BG1090" s="15"/>
      <c r="BH1090" s="15"/>
      <c r="BI1090" s="15"/>
      <c r="BJ1090" s="15"/>
      <c r="BK1090" s="15"/>
      <c r="BL1090" s="15"/>
      <c r="BM1090" s="15"/>
      <c r="BN1090" s="15"/>
      <c r="BO1090" s="15"/>
      <c r="BP1090" s="15"/>
      <c r="BQ1090" s="15"/>
      <c r="BR1090" s="15"/>
      <c r="BS1090" s="15"/>
      <c r="BT1090" s="15"/>
      <c r="BU1090" s="15"/>
      <c r="BV1090" s="15"/>
      <c r="BW1090" s="15"/>
      <c r="BX1090" s="15"/>
      <c r="BY1090" s="15"/>
      <c r="BZ1090" s="15"/>
      <c r="CA1090" s="15"/>
      <c r="CB1090" s="15"/>
      <c r="CC1090" s="15"/>
      <c r="CD1090" s="15"/>
      <c r="CE1090" s="15"/>
      <c r="CF1090" s="15"/>
      <c r="CG1090" s="15"/>
      <c r="CH1090" s="15"/>
      <c r="CI1090" s="15"/>
      <c r="CJ1090" s="15"/>
      <c r="CK1090" s="15"/>
      <c r="CL1090" s="15"/>
      <c r="CM1090" s="15"/>
      <c r="CN1090" s="15"/>
      <c r="CO1090" s="15"/>
      <c r="CP1090" s="15"/>
      <c r="CQ1090" s="15"/>
      <c r="CR1090" s="15"/>
      <c r="CS1090" s="15"/>
      <c r="CT1090" s="15"/>
      <c r="CU1090" s="15"/>
      <c r="CV1090" s="15"/>
      <c r="CW1090" s="15"/>
      <c r="CX1090" s="15"/>
      <c r="CY1090" s="15"/>
      <c r="CZ1090" s="15"/>
      <c r="DA1090" s="15"/>
      <c r="DB1090" s="15"/>
      <c r="DC1090" s="15"/>
      <c r="DD1090" s="15"/>
      <c r="DE1090" s="15"/>
      <c r="DF1090" s="15"/>
      <c r="DG1090" s="15"/>
      <c r="DH1090" s="15"/>
      <c r="DI1090" s="15"/>
      <c r="DJ1090" s="15"/>
      <c r="DK1090" s="15"/>
      <c r="DL1090" s="15"/>
      <c r="DM1090" s="15"/>
      <c r="DN1090" s="15"/>
      <c r="DO1090" s="15"/>
      <c r="DP1090" s="15"/>
      <c r="DQ1090" s="15"/>
      <c r="DR1090" s="15"/>
      <c r="DS1090" s="15"/>
      <c r="DT1090" s="15"/>
      <c r="DU1090" s="15"/>
      <c r="DV1090" s="15"/>
      <c r="DW1090" s="15"/>
      <c r="DX1090" s="15"/>
      <c r="DY1090" s="15"/>
      <c r="DZ1090" s="15"/>
      <c r="EA1090" s="15"/>
      <c r="EB1090" s="15"/>
      <c r="EC1090" s="15"/>
      <c r="ED1090" s="15"/>
      <c r="EE1090" s="15"/>
      <c r="EF1090" s="15"/>
      <c r="EG1090" s="15"/>
      <c r="EH1090" s="15"/>
      <c r="EI1090" s="15"/>
      <c r="EJ1090" s="15"/>
      <c r="EK1090" s="15"/>
      <c r="EL1090" s="15"/>
      <c r="EM1090" s="15"/>
      <c r="EN1090" s="15"/>
      <c r="EO1090" s="15"/>
      <c r="EP1090" s="15"/>
      <c r="EQ1090" s="15"/>
      <c r="ER1090" s="15"/>
      <c r="ES1090" s="15"/>
      <c r="ET1090" s="15"/>
      <c r="EU1090" s="15"/>
      <c r="EV1090" s="15"/>
      <c r="EW1090" s="15"/>
      <c r="EX1090" s="15"/>
      <c r="EY1090" s="15"/>
      <c r="EZ1090" s="15"/>
      <c r="FA1090" s="15"/>
      <c r="FB1090" s="15"/>
      <c r="FC1090" s="15"/>
      <c r="FD1090" s="15"/>
      <c r="FE1090" s="15"/>
      <c r="FF1090" s="15"/>
      <c r="FG1090" s="15"/>
      <c r="FH1090" s="15"/>
      <c r="FI1090" s="15"/>
      <c r="FJ1090" s="15"/>
      <c r="FK1090" s="15"/>
      <c r="FL1090" s="15"/>
      <c r="FM1090" s="15"/>
      <c r="FN1090" s="15"/>
      <c r="FO1090" s="15"/>
      <c r="FP1090" s="15"/>
      <c r="FQ1090" s="15"/>
      <c r="FR1090" s="15"/>
      <c r="FS1090" s="15"/>
      <c r="FT1090" s="15"/>
      <c r="FU1090" s="15"/>
      <c r="FV1090" s="15"/>
      <c r="FW1090" s="15"/>
      <c r="FX1090" s="15"/>
      <c r="FY1090" s="15"/>
      <c r="FZ1090" s="15"/>
      <c r="GA1090" s="15"/>
      <c r="GB1090" s="15"/>
      <c r="GC1090" s="15"/>
      <c r="GD1090" s="15"/>
      <c r="GE1090" s="15"/>
      <c r="GF1090" s="15"/>
      <c r="GG1090" s="15"/>
      <c r="GH1090" s="15"/>
      <c r="GI1090" s="15"/>
      <c r="GJ1090" s="15"/>
      <c r="GK1090" s="15"/>
      <c r="GL1090" s="15"/>
      <c r="GM1090" s="15"/>
      <c r="GN1090" s="15"/>
      <c r="GO1090" s="15"/>
      <c r="GP1090" s="15"/>
      <c r="GQ1090" s="15"/>
      <c r="GR1090" s="15"/>
      <c r="GS1090" s="15"/>
      <c r="GT1090" s="15"/>
      <c r="GU1090" s="15"/>
      <c r="GV1090" s="15"/>
      <c r="GW1090" s="15"/>
      <c r="GX1090" s="15"/>
      <c r="GY1090" s="15"/>
    </row>
    <row r="1091" spans="1:207" s="16" customFormat="1" ht="22.9" customHeight="1" x14ac:dyDescent="0.25">
      <c r="A1091" s="73" t="s">
        <v>2096</v>
      </c>
      <c r="B1091" s="46" t="s">
        <v>998</v>
      </c>
      <c r="C1091" s="76">
        <v>1962</v>
      </c>
      <c r="D1091" s="156" t="s">
        <v>239</v>
      </c>
      <c r="E1091" s="76" t="s">
        <v>20</v>
      </c>
      <c r="F1091" s="76">
        <v>2</v>
      </c>
      <c r="G1091" s="76">
        <v>2</v>
      </c>
      <c r="H1091" s="48">
        <v>386</v>
      </c>
      <c r="I1091" s="48">
        <v>127</v>
      </c>
      <c r="J1091" s="48">
        <v>259</v>
      </c>
      <c r="K1091" s="56">
        <f t="shared" si="307"/>
        <v>5146000</v>
      </c>
      <c r="L1091" s="49">
        <v>0</v>
      </c>
      <c r="M1091" s="49">
        <v>0</v>
      </c>
      <c r="N1091" s="49">
        <v>0</v>
      </c>
      <c r="O1091" s="48">
        <v>5146000</v>
      </c>
      <c r="P1091" s="49">
        <f t="shared" si="306"/>
        <v>13331.60621761658</v>
      </c>
      <c r="Q1091" s="48">
        <v>9673</v>
      </c>
      <c r="R1091" s="73" t="s">
        <v>95</v>
      </c>
      <c r="S1091" s="58"/>
    </row>
    <row r="1092" spans="1:207" s="15" customFormat="1" ht="34.9" customHeight="1" x14ac:dyDescent="0.25">
      <c r="A1092" s="167" t="s">
        <v>2417</v>
      </c>
      <c r="B1092" s="167"/>
      <c r="C1092" s="167"/>
      <c r="D1092" s="167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58"/>
      <c r="T1092" s="16"/>
      <c r="U1092" s="16"/>
    </row>
    <row r="1093" spans="1:207" s="15" customFormat="1" ht="34.9" customHeight="1" x14ac:dyDescent="0.25">
      <c r="A1093" s="166" t="s">
        <v>90</v>
      </c>
      <c r="B1093" s="166"/>
      <c r="C1093" s="148" t="s">
        <v>21</v>
      </c>
      <c r="D1093" s="148" t="s">
        <v>21</v>
      </c>
      <c r="E1093" s="148" t="s">
        <v>21</v>
      </c>
      <c r="F1093" s="106" t="s">
        <v>21</v>
      </c>
      <c r="G1093" s="106" t="s">
        <v>21</v>
      </c>
      <c r="H1093" s="107">
        <f>SUM(H1094:H1095)</f>
        <v>7002.9</v>
      </c>
      <c r="I1093" s="107">
        <f t="shared" ref="I1093:O1093" si="308">SUM(I1094:I1095)</f>
        <v>586.40000000000009</v>
      </c>
      <c r="J1093" s="107">
        <f t="shared" si="308"/>
        <v>6416.5</v>
      </c>
      <c r="K1093" s="107">
        <f t="shared" si="308"/>
        <v>78099200</v>
      </c>
      <c r="L1093" s="107">
        <f t="shared" si="308"/>
        <v>0</v>
      </c>
      <c r="M1093" s="107">
        <f t="shared" si="308"/>
        <v>0</v>
      </c>
      <c r="N1093" s="107">
        <f t="shared" si="308"/>
        <v>0</v>
      </c>
      <c r="O1093" s="107">
        <f t="shared" si="308"/>
        <v>78099200</v>
      </c>
      <c r="P1093" s="34">
        <f>K1093/H1093</f>
        <v>11152.408287994975</v>
      </c>
      <c r="Q1093" s="108" t="s">
        <v>21</v>
      </c>
      <c r="R1093" s="109" t="s">
        <v>21</v>
      </c>
      <c r="S1093" s="58"/>
      <c r="T1093" s="16"/>
      <c r="U1093" s="16"/>
    </row>
    <row r="1094" spans="1:207" ht="22.9" customHeight="1" x14ac:dyDescent="0.25">
      <c r="A1094" s="73" t="s">
        <v>2097</v>
      </c>
      <c r="B1094" s="46" t="s">
        <v>1003</v>
      </c>
      <c r="C1094" s="76">
        <v>1983</v>
      </c>
      <c r="D1094" s="76">
        <v>2013</v>
      </c>
      <c r="E1094" s="76" t="s">
        <v>422</v>
      </c>
      <c r="F1094" s="76">
        <v>5</v>
      </c>
      <c r="G1094" s="76">
        <v>4</v>
      </c>
      <c r="H1094" s="48">
        <v>3399.8</v>
      </c>
      <c r="I1094" s="48">
        <v>271.10000000000002</v>
      </c>
      <c r="J1094" s="48">
        <v>3128.7</v>
      </c>
      <c r="K1094" s="37">
        <f t="shared" ref="K1094:K1095" si="309">SUM(L1094:O1094)</f>
        <v>37475200</v>
      </c>
      <c r="L1094" s="45">
        <v>0</v>
      </c>
      <c r="M1094" s="45">
        <v>0</v>
      </c>
      <c r="N1094" s="45">
        <v>0</v>
      </c>
      <c r="O1094" s="48">
        <v>37475200</v>
      </c>
      <c r="P1094" s="45">
        <f t="shared" ref="P1094:P1095" si="310">K1094/H1094</f>
        <v>11022.766045061473</v>
      </c>
      <c r="Q1094" s="51">
        <v>9673</v>
      </c>
      <c r="R1094" s="73" t="s">
        <v>95</v>
      </c>
    </row>
    <row r="1095" spans="1:207" ht="22.9" customHeight="1" x14ac:dyDescent="0.25">
      <c r="A1095" s="73" t="s">
        <v>2098</v>
      </c>
      <c r="B1095" s="46" t="s">
        <v>1004</v>
      </c>
      <c r="C1095" s="76">
        <v>1984</v>
      </c>
      <c r="D1095" s="76">
        <v>2013</v>
      </c>
      <c r="E1095" s="76" t="s">
        <v>422</v>
      </c>
      <c r="F1095" s="76">
        <v>5</v>
      </c>
      <c r="G1095" s="76">
        <v>3</v>
      </c>
      <c r="H1095" s="48">
        <v>3603.1</v>
      </c>
      <c r="I1095" s="48">
        <v>315.3</v>
      </c>
      <c r="J1095" s="48">
        <v>3287.8</v>
      </c>
      <c r="K1095" s="37">
        <f t="shared" si="309"/>
        <v>40624000</v>
      </c>
      <c r="L1095" s="45">
        <v>0</v>
      </c>
      <c r="M1095" s="45">
        <v>0</v>
      </c>
      <c r="N1095" s="45">
        <v>0</v>
      </c>
      <c r="O1095" s="48">
        <v>40624000</v>
      </c>
      <c r="P1095" s="45">
        <f t="shared" si="310"/>
        <v>11274.735644306293</v>
      </c>
      <c r="Q1095" s="51">
        <v>9673</v>
      </c>
      <c r="R1095" s="73" t="s">
        <v>95</v>
      </c>
    </row>
    <row r="1096" spans="1:207" ht="34.9" customHeight="1" x14ac:dyDescent="0.25">
      <c r="A1096" s="167" t="s">
        <v>2418</v>
      </c>
      <c r="B1096" s="167"/>
      <c r="C1096" s="167"/>
      <c r="D1096" s="167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</row>
    <row r="1097" spans="1:207" s="15" customFormat="1" ht="34.9" customHeight="1" x14ac:dyDescent="0.25">
      <c r="A1097" s="166" t="s">
        <v>83</v>
      </c>
      <c r="B1097" s="166"/>
      <c r="C1097" s="148" t="s">
        <v>21</v>
      </c>
      <c r="D1097" s="148" t="s">
        <v>21</v>
      </c>
      <c r="E1097" s="148" t="s">
        <v>21</v>
      </c>
      <c r="F1097" s="106" t="s">
        <v>21</v>
      </c>
      <c r="G1097" s="106" t="s">
        <v>21</v>
      </c>
      <c r="H1097" s="107">
        <f>SUM(H1098:H1103)</f>
        <v>4145.8</v>
      </c>
      <c r="I1097" s="107">
        <f t="shared" ref="I1097:O1097" si="311">SUM(I1098:I1103)</f>
        <v>0</v>
      </c>
      <c r="J1097" s="107">
        <f t="shared" si="311"/>
        <v>3256</v>
      </c>
      <c r="K1097" s="107">
        <f t="shared" si="311"/>
        <v>17280000</v>
      </c>
      <c r="L1097" s="107">
        <f t="shared" si="311"/>
        <v>0</v>
      </c>
      <c r="M1097" s="107">
        <f t="shared" si="311"/>
        <v>0</v>
      </c>
      <c r="N1097" s="107">
        <f t="shared" si="311"/>
        <v>0</v>
      </c>
      <c r="O1097" s="107">
        <f t="shared" si="311"/>
        <v>17280000</v>
      </c>
      <c r="P1097" s="34">
        <f>K1097/H1097</f>
        <v>4168.0737131554824</v>
      </c>
      <c r="Q1097" s="108" t="s">
        <v>21</v>
      </c>
      <c r="R1097" s="109" t="s">
        <v>21</v>
      </c>
      <c r="S1097" s="58"/>
      <c r="T1097" s="16"/>
      <c r="U1097" s="16"/>
    </row>
    <row r="1098" spans="1:207" s="15" customFormat="1" ht="25.15" customHeight="1" x14ac:dyDescent="0.25">
      <c r="A1098" s="73" t="s">
        <v>2099</v>
      </c>
      <c r="B1098" s="46" t="s">
        <v>1006</v>
      </c>
      <c r="C1098" s="76">
        <v>1965</v>
      </c>
      <c r="D1098" s="156" t="s">
        <v>239</v>
      </c>
      <c r="E1098" s="76" t="s">
        <v>20</v>
      </c>
      <c r="F1098" s="76">
        <v>2</v>
      </c>
      <c r="G1098" s="76">
        <v>2</v>
      </c>
      <c r="H1098" s="48">
        <v>408.3</v>
      </c>
      <c r="I1098" s="48">
        <v>0</v>
      </c>
      <c r="J1098" s="48">
        <v>247.9</v>
      </c>
      <c r="K1098" s="37">
        <f t="shared" ref="K1098:K1103" si="312">SUM(L1098:O1098)</f>
        <v>2310000</v>
      </c>
      <c r="L1098" s="45">
        <v>0</v>
      </c>
      <c r="M1098" s="45">
        <v>0</v>
      </c>
      <c r="N1098" s="45">
        <v>0</v>
      </c>
      <c r="O1098" s="48">
        <v>2310000</v>
      </c>
      <c r="P1098" s="45">
        <f t="shared" ref="P1098:P1103" si="313">K1098/H1098</f>
        <v>5657.6047024246873</v>
      </c>
      <c r="Q1098" s="51">
        <v>9673</v>
      </c>
      <c r="R1098" s="73" t="s">
        <v>96</v>
      </c>
      <c r="S1098" s="58"/>
      <c r="T1098" s="16"/>
      <c r="U1098" s="16"/>
    </row>
    <row r="1099" spans="1:207" s="15" customFormat="1" ht="25.15" customHeight="1" x14ac:dyDescent="0.25">
      <c r="A1099" s="73" t="s">
        <v>2100</v>
      </c>
      <c r="B1099" s="46" t="s">
        <v>1007</v>
      </c>
      <c r="C1099" s="76">
        <v>1964</v>
      </c>
      <c r="D1099" s="156" t="s">
        <v>239</v>
      </c>
      <c r="E1099" s="76" t="s">
        <v>20</v>
      </c>
      <c r="F1099" s="76">
        <v>2</v>
      </c>
      <c r="G1099" s="76">
        <v>2</v>
      </c>
      <c r="H1099" s="48">
        <v>579.79999999999995</v>
      </c>
      <c r="I1099" s="48">
        <v>0</v>
      </c>
      <c r="J1099" s="48">
        <v>401.2</v>
      </c>
      <c r="K1099" s="37">
        <f t="shared" si="312"/>
        <v>2640000</v>
      </c>
      <c r="L1099" s="45">
        <v>0</v>
      </c>
      <c r="M1099" s="45">
        <v>0</v>
      </c>
      <c r="N1099" s="45">
        <v>0</v>
      </c>
      <c r="O1099" s="48">
        <v>2640000</v>
      </c>
      <c r="P1099" s="45">
        <f t="shared" si="313"/>
        <v>4553.2942393928943</v>
      </c>
      <c r="Q1099" s="51">
        <v>9673</v>
      </c>
      <c r="R1099" s="73" t="s">
        <v>96</v>
      </c>
      <c r="S1099" s="58"/>
      <c r="T1099" s="16"/>
      <c r="U1099" s="16"/>
    </row>
    <row r="1100" spans="1:207" s="15" customFormat="1" ht="25.15" customHeight="1" x14ac:dyDescent="0.25">
      <c r="A1100" s="73" t="s">
        <v>2101</v>
      </c>
      <c r="B1100" s="46" t="s">
        <v>1008</v>
      </c>
      <c r="C1100" s="76">
        <v>1965</v>
      </c>
      <c r="D1100" s="156" t="s">
        <v>239</v>
      </c>
      <c r="E1100" s="76" t="s">
        <v>20</v>
      </c>
      <c r="F1100" s="76">
        <v>2</v>
      </c>
      <c r="G1100" s="76">
        <v>2</v>
      </c>
      <c r="H1100" s="48">
        <v>365.8</v>
      </c>
      <c r="I1100" s="48">
        <v>0</v>
      </c>
      <c r="J1100" s="48">
        <v>244.2</v>
      </c>
      <c r="K1100" s="37">
        <f t="shared" si="312"/>
        <v>2310000</v>
      </c>
      <c r="L1100" s="45">
        <v>0</v>
      </c>
      <c r="M1100" s="45">
        <v>0</v>
      </c>
      <c r="N1100" s="45">
        <v>0</v>
      </c>
      <c r="O1100" s="48">
        <v>2310000</v>
      </c>
      <c r="P1100" s="45">
        <f t="shared" si="313"/>
        <v>6314.9261891744118</v>
      </c>
      <c r="Q1100" s="51">
        <v>9673</v>
      </c>
      <c r="R1100" s="73" t="s">
        <v>97</v>
      </c>
      <c r="S1100" s="58"/>
      <c r="T1100" s="16"/>
      <c r="U1100" s="16"/>
    </row>
    <row r="1101" spans="1:207" s="15" customFormat="1" ht="25.15" customHeight="1" x14ac:dyDescent="0.25">
      <c r="A1101" s="73" t="s">
        <v>2102</v>
      </c>
      <c r="B1101" s="46" t="s">
        <v>1009</v>
      </c>
      <c r="C1101" s="76">
        <v>1965</v>
      </c>
      <c r="D1101" s="156" t="s">
        <v>239</v>
      </c>
      <c r="E1101" s="76" t="s">
        <v>20</v>
      </c>
      <c r="F1101" s="76">
        <v>2</v>
      </c>
      <c r="G1101" s="76">
        <v>2</v>
      </c>
      <c r="H1101" s="48">
        <v>379.6</v>
      </c>
      <c r="I1101" s="48">
        <v>0</v>
      </c>
      <c r="J1101" s="48">
        <v>260.39999999999998</v>
      </c>
      <c r="K1101" s="37">
        <f t="shared" si="312"/>
        <v>2310000</v>
      </c>
      <c r="L1101" s="45">
        <v>0</v>
      </c>
      <c r="M1101" s="45">
        <v>0</v>
      </c>
      <c r="N1101" s="45">
        <v>0</v>
      </c>
      <c r="O1101" s="48">
        <v>2310000</v>
      </c>
      <c r="P1101" s="45">
        <f t="shared" si="313"/>
        <v>6085.3530031612217</v>
      </c>
      <c r="Q1101" s="51">
        <v>9673</v>
      </c>
      <c r="R1101" s="73" t="s">
        <v>97</v>
      </c>
      <c r="S1101" s="58"/>
      <c r="T1101" s="16"/>
      <c r="U1101" s="16"/>
    </row>
    <row r="1102" spans="1:207" s="15" customFormat="1" ht="25.15" customHeight="1" x14ac:dyDescent="0.25">
      <c r="A1102" s="73" t="s">
        <v>2103</v>
      </c>
      <c r="B1102" s="46" t="s">
        <v>1005</v>
      </c>
      <c r="C1102" s="76">
        <v>1964</v>
      </c>
      <c r="D1102" s="156" t="s">
        <v>239</v>
      </c>
      <c r="E1102" s="76" t="s">
        <v>20</v>
      </c>
      <c r="F1102" s="76">
        <v>2</v>
      </c>
      <c r="G1102" s="76">
        <v>2</v>
      </c>
      <c r="H1102" s="48">
        <v>450</v>
      </c>
      <c r="I1102" s="48">
        <v>0</v>
      </c>
      <c r="J1102" s="48">
        <v>450</v>
      </c>
      <c r="K1102" s="37">
        <f t="shared" si="312"/>
        <v>3420000</v>
      </c>
      <c r="L1102" s="45">
        <v>0</v>
      </c>
      <c r="M1102" s="45">
        <v>0</v>
      </c>
      <c r="N1102" s="45">
        <v>0</v>
      </c>
      <c r="O1102" s="48">
        <v>3420000</v>
      </c>
      <c r="P1102" s="45">
        <f t="shared" si="313"/>
        <v>7600</v>
      </c>
      <c r="Q1102" s="51">
        <v>9673</v>
      </c>
      <c r="R1102" s="73" t="s">
        <v>95</v>
      </c>
      <c r="S1102" s="58"/>
      <c r="T1102" s="16"/>
      <c r="U1102" s="16"/>
    </row>
    <row r="1103" spans="1:207" s="15" customFormat="1" ht="25.15" customHeight="1" x14ac:dyDescent="0.25">
      <c r="A1103" s="73" t="s">
        <v>2104</v>
      </c>
      <c r="B1103" s="46" t="s">
        <v>1053</v>
      </c>
      <c r="C1103" s="76">
        <v>1965</v>
      </c>
      <c r="D1103" s="156" t="s">
        <v>239</v>
      </c>
      <c r="E1103" s="76" t="s">
        <v>20</v>
      </c>
      <c r="F1103" s="76">
        <v>5</v>
      </c>
      <c r="G1103" s="76">
        <v>2</v>
      </c>
      <c r="H1103" s="48">
        <v>1962.3</v>
      </c>
      <c r="I1103" s="48">
        <v>0</v>
      </c>
      <c r="J1103" s="48">
        <v>1652.3</v>
      </c>
      <c r="K1103" s="37">
        <f t="shared" si="312"/>
        <v>4290000</v>
      </c>
      <c r="L1103" s="45">
        <v>0</v>
      </c>
      <c r="M1103" s="45">
        <v>0</v>
      </c>
      <c r="N1103" s="45">
        <v>0</v>
      </c>
      <c r="O1103" s="48">
        <v>4290000</v>
      </c>
      <c r="P1103" s="45">
        <f t="shared" si="313"/>
        <v>2186.2100596239106</v>
      </c>
      <c r="Q1103" s="51">
        <v>9673</v>
      </c>
      <c r="R1103" s="73" t="s">
        <v>95</v>
      </c>
      <c r="S1103" s="58"/>
      <c r="T1103" s="16"/>
      <c r="U1103" s="16"/>
    </row>
    <row r="1104" spans="1:207" s="15" customFormat="1" ht="34.9" customHeight="1" x14ac:dyDescent="0.25">
      <c r="A1104" s="167" t="s">
        <v>2419</v>
      </c>
      <c r="B1104" s="167"/>
      <c r="C1104" s="167"/>
      <c r="D1104" s="167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67"/>
      <c r="T1104" s="16"/>
      <c r="U1104" s="16"/>
    </row>
    <row r="1105" spans="1:21" s="15" customFormat="1" ht="34.9" customHeight="1" x14ac:dyDescent="0.25">
      <c r="A1105" s="166" t="s">
        <v>825</v>
      </c>
      <c r="B1105" s="166"/>
      <c r="C1105" s="148" t="s">
        <v>21</v>
      </c>
      <c r="D1105" s="148" t="s">
        <v>21</v>
      </c>
      <c r="E1105" s="148" t="s">
        <v>21</v>
      </c>
      <c r="F1105" s="106" t="s">
        <v>21</v>
      </c>
      <c r="G1105" s="106" t="s">
        <v>21</v>
      </c>
      <c r="H1105" s="107">
        <f>SUM(H1106:H1108)</f>
        <v>1161</v>
      </c>
      <c r="I1105" s="107">
        <f t="shared" ref="I1105:O1105" si="314">SUM(I1106:I1108)</f>
        <v>0</v>
      </c>
      <c r="J1105" s="107">
        <f t="shared" si="314"/>
        <v>1122</v>
      </c>
      <c r="K1105" s="107">
        <f t="shared" si="314"/>
        <v>10021200</v>
      </c>
      <c r="L1105" s="107">
        <f t="shared" si="314"/>
        <v>0</v>
      </c>
      <c r="M1105" s="107">
        <f t="shared" si="314"/>
        <v>0</v>
      </c>
      <c r="N1105" s="107">
        <f t="shared" si="314"/>
        <v>0</v>
      </c>
      <c r="O1105" s="107">
        <f t="shared" si="314"/>
        <v>10021200</v>
      </c>
      <c r="P1105" s="34">
        <f>K1105/H1105</f>
        <v>8631.5245478036177</v>
      </c>
      <c r="Q1105" s="108" t="s">
        <v>21</v>
      </c>
      <c r="R1105" s="109" t="s">
        <v>21</v>
      </c>
      <c r="S1105" s="58"/>
      <c r="T1105" s="16"/>
      <c r="U1105" s="16"/>
    </row>
    <row r="1106" spans="1:21" s="15" customFormat="1" ht="25.15" customHeight="1" x14ac:dyDescent="0.25">
      <c r="A1106" s="74" t="s">
        <v>2105</v>
      </c>
      <c r="B1106" s="46" t="s">
        <v>1010</v>
      </c>
      <c r="C1106" s="76">
        <v>1962</v>
      </c>
      <c r="D1106" s="156" t="s">
        <v>239</v>
      </c>
      <c r="E1106" s="76" t="s">
        <v>20</v>
      </c>
      <c r="F1106" s="76">
        <v>2</v>
      </c>
      <c r="G1106" s="76">
        <v>2</v>
      </c>
      <c r="H1106" s="48">
        <v>392</v>
      </c>
      <c r="I1106" s="48">
        <v>0</v>
      </c>
      <c r="J1106" s="48">
        <v>380</v>
      </c>
      <c r="K1106" s="37">
        <f t="shared" ref="K1106:K1108" si="315">SUM(L1106:O1106)</f>
        <v>3376200</v>
      </c>
      <c r="L1106" s="45">
        <v>0</v>
      </c>
      <c r="M1106" s="45">
        <v>0</v>
      </c>
      <c r="N1106" s="45">
        <v>0</v>
      </c>
      <c r="O1106" s="48">
        <v>3376200</v>
      </c>
      <c r="P1106" s="45">
        <f t="shared" ref="P1106:P1108" si="316">K1106/H1106</f>
        <v>8612.7551020408155</v>
      </c>
      <c r="Q1106" s="51">
        <v>9673</v>
      </c>
      <c r="R1106" s="73" t="s">
        <v>96</v>
      </c>
      <c r="S1106" s="58"/>
      <c r="T1106" s="16"/>
      <c r="U1106" s="16"/>
    </row>
    <row r="1107" spans="1:21" s="15" customFormat="1" ht="25.15" customHeight="1" x14ac:dyDescent="0.25">
      <c r="A1107" s="74" t="s">
        <v>2106</v>
      </c>
      <c r="B1107" s="46" t="s">
        <v>1011</v>
      </c>
      <c r="C1107" s="76">
        <v>1962</v>
      </c>
      <c r="D1107" s="156" t="s">
        <v>239</v>
      </c>
      <c r="E1107" s="76" t="s">
        <v>20</v>
      </c>
      <c r="F1107" s="76">
        <v>2</v>
      </c>
      <c r="G1107" s="76">
        <v>2</v>
      </c>
      <c r="H1107" s="48">
        <v>396</v>
      </c>
      <c r="I1107" s="48">
        <v>0</v>
      </c>
      <c r="J1107" s="48">
        <v>382</v>
      </c>
      <c r="K1107" s="37">
        <f t="shared" si="315"/>
        <v>3402200</v>
      </c>
      <c r="L1107" s="45">
        <v>0</v>
      </c>
      <c r="M1107" s="45">
        <v>0</v>
      </c>
      <c r="N1107" s="45">
        <v>0</v>
      </c>
      <c r="O1107" s="48">
        <v>3402200</v>
      </c>
      <c r="P1107" s="45">
        <f t="shared" si="316"/>
        <v>8591.4141414141413</v>
      </c>
      <c r="Q1107" s="51">
        <v>9673</v>
      </c>
      <c r="R1107" s="73" t="s">
        <v>96</v>
      </c>
      <c r="S1107" s="58"/>
      <c r="T1107" s="16"/>
      <c r="U1107" s="16"/>
    </row>
    <row r="1108" spans="1:21" s="15" customFormat="1" ht="25.15" customHeight="1" x14ac:dyDescent="0.25">
      <c r="A1108" s="74" t="s">
        <v>2107</v>
      </c>
      <c r="B1108" s="46" t="s">
        <v>1012</v>
      </c>
      <c r="C1108" s="76">
        <v>1963</v>
      </c>
      <c r="D1108" s="156" t="s">
        <v>239</v>
      </c>
      <c r="E1108" s="76" t="s">
        <v>20</v>
      </c>
      <c r="F1108" s="76">
        <v>2</v>
      </c>
      <c r="G1108" s="76">
        <v>2</v>
      </c>
      <c r="H1108" s="48">
        <v>373</v>
      </c>
      <c r="I1108" s="48">
        <v>0</v>
      </c>
      <c r="J1108" s="48">
        <v>360</v>
      </c>
      <c r="K1108" s="37">
        <f t="shared" si="315"/>
        <v>3242800</v>
      </c>
      <c r="L1108" s="45">
        <v>0</v>
      </c>
      <c r="M1108" s="45">
        <v>0</v>
      </c>
      <c r="N1108" s="45">
        <v>0</v>
      </c>
      <c r="O1108" s="48">
        <v>3242800</v>
      </c>
      <c r="P1108" s="45">
        <f t="shared" si="316"/>
        <v>8693.8337801608577</v>
      </c>
      <c r="Q1108" s="51">
        <v>9673</v>
      </c>
      <c r="R1108" s="73" t="s">
        <v>96</v>
      </c>
      <c r="S1108" s="58"/>
      <c r="T1108" s="16"/>
      <c r="U1108" s="16"/>
    </row>
    <row r="1109" spans="1:21" s="15" customFormat="1" ht="34.9" customHeight="1" x14ac:dyDescent="0.25">
      <c r="A1109" s="167" t="s">
        <v>2420</v>
      </c>
      <c r="B1109" s="167"/>
      <c r="C1109" s="167"/>
      <c r="D1109" s="167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67"/>
      <c r="T1109" s="16"/>
      <c r="U1109" s="16"/>
    </row>
    <row r="1110" spans="1:21" s="15" customFormat="1" ht="34.9" customHeight="1" x14ac:dyDescent="0.25">
      <c r="A1110" s="166" t="s">
        <v>828</v>
      </c>
      <c r="B1110" s="166"/>
      <c r="C1110" s="148" t="s">
        <v>21</v>
      </c>
      <c r="D1110" s="148" t="s">
        <v>21</v>
      </c>
      <c r="E1110" s="148" t="s">
        <v>21</v>
      </c>
      <c r="F1110" s="106" t="s">
        <v>21</v>
      </c>
      <c r="G1110" s="106" t="s">
        <v>21</v>
      </c>
      <c r="H1110" s="107">
        <f>SUM(H1111)</f>
        <v>395.8</v>
      </c>
      <c r="I1110" s="107">
        <f t="shared" ref="I1110:O1110" si="317">SUM(I1111)</f>
        <v>8.1999999999999993</v>
      </c>
      <c r="J1110" s="107">
        <f t="shared" si="317"/>
        <v>387.6</v>
      </c>
      <c r="K1110" s="107">
        <f t="shared" si="317"/>
        <v>5417600</v>
      </c>
      <c r="L1110" s="107">
        <f t="shared" si="317"/>
        <v>0</v>
      </c>
      <c r="M1110" s="107">
        <f t="shared" si="317"/>
        <v>0</v>
      </c>
      <c r="N1110" s="107">
        <f t="shared" si="317"/>
        <v>0</v>
      </c>
      <c r="O1110" s="107">
        <f t="shared" si="317"/>
        <v>5417600</v>
      </c>
      <c r="P1110" s="34">
        <f>K1110/H1110</f>
        <v>13687.721071248105</v>
      </c>
      <c r="Q1110" s="108" t="s">
        <v>21</v>
      </c>
      <c r="R1110" s="109" t="s">
        <v>21</v>
      </c>
      <c r="S1110" s="58"/>
      <c r="T1110" s="16"/>
      <c r="U1110" s="16"/>
    </row>
    <row r="1111" spans="1:21" s="15" customFormat="1" ht="25.15" customHeight="1" x14ac:dyDescent="0.25">
      <c r="A1111" s="74" t="s">
        <v>2108</v>
      </c>
      <c r="B1111" s="46" t="s">
        <v>1013</v>
      </c>
      <c r="C1111" s="76">
        <v>1964</v>
      </c>
      <c r="D1111" s="156" t="s">
        <v>239</v>
      </c>
      <c r="E1111" s="76" t="s">
        <v>20</v>
      </c>
      <c r="F1111" s="76">
        <v>2</v>
      </c>
      <c r="G1111" s="76">
        <v>2</v>
      </c>
      <c r="H1111" s="48">
        <v>395.8</v>
      </c>
      <c r="I1111" s="48">
        <v>8.1999999999999993</v>
      </c>
      <c r="J1111" s="48">
        <v>387.6</v>
      </c>
      <c r="K1111" s="37">
        <f t="shared" ref="K1111" si="318">SUM(L1111:O1111)</f>
        <v>5417600</v>
      </c>
      <c r="L1111" s="45">
        <v>0</v>
      </c>
      <c r="M1111" s="45">
        <v>0</v>
      </c>
      <c r="N1111" s="45">
        <v>0</v>
      </c>
      <c r="O1111" s="48">
        <v>5417600</v>
      </c>
      <c r="P1111" s="45">
        <f t="shared" ref="P1111" si="319">K1111/H1111</f>
        <v>13687.721071248105</v>
      </c>
      <c r="Q1111" s="51">
        <v>9673</v>
      </c>
      <c r="R1111" s="73" t="s">
        <v>96</v>
      </c>
      <c r="S1111" s="58"/>
      <c r="T1111" s="16"/>
      <c r="U1111" s="16"/>
    </row>
    <row r="1112" spans="1:21" s="15" customFormat="1" ht="40.15" customHeight="1" x14ac:dyDescent="0.25">
      <c r="A1112" s="167" t="s">
        <v>2421</v>
      </c>
      <c r="B1112" s="167"/>
      <c r="C1112" s="167"/>
      <c r="D1112" s="167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67"/>
      <c r="T1112" s="16"/>
      <c r="U1112" s="16"/>
    </row>
    <row r="1113" spans="1:21" s="15" customFormat="1" ht="40.15" customHeight="1" x14ac:dyDescent="0.25">
      <c r="A1113" s="166" t="s">
        <v>815</v>
      </c>
      <c r="B1113" s="166"/>
      <c r="C1113" s="148" t="s">
        <v>21</v>
      </c>
      <c r="D1113" s="148" t="s">
        <v>21</v>
      </c>
      <c r="E1113" s="148" t="s">
        <v>21</v>
      </c>
      <c r="F1113" s="106" t="s">
        <v>21</v>
      </c>
      <c r="G1113" s="106" t="s">
        <v>21</v>
      </c>
      <c r="H1113" s="107">
        <f>SUM(H1114:H1115)</f>
        <v>1549.4</v>
      </c>
      <c r="I1113" s="107">
        <f t="shared" ref="I1113:O1113" si="320">SUM(I1114:I1115)</f>
        <v>650.79999999999995</v>
      </c>
      <c r="J1113" s="107">
        <f t="shared" si="320"/>
        <v>898.59999999999991</v>
      </c>
      <c r="K1113" s="107">
        <f t="shared" si="320"/>
        <v>5647328</v>
      </c>
      <c r="L1113" s="107">
        <f t="shared" si="320"/>
        <v>0</v>
      </c>
      <c r="M1113" s="107">
        <f t="shared" si="320"/>
        <v>0</v>
      </c>
      <c r="N1113" s="107">
        <f t="shared" si="320"/>
        <v>0</v>
      </c>
      <c r="O1113" s="107">
        <f t="shared" si="320"/>
        <v>5647328</v>
      </c>
      <c r="P1113" s="34">
        <f>K1113/H1113</f>
        <v>3644.848328385181</v>
      </c>
      <c r="Q1113" s="108" t="s">
        <v>21</v>
      </c>
      <c r="R1113" s="109" t="s">
        <v>21</v>
      </c>
      <c r="S1113" s="58"/>
      <c r="T1113" s="16"/>
      <c r="U1113" s="16"/>
    </row>
    <row r="1114" spans="1:21" s="15" customFormat="1" ht="27" customHeight="1" x14ac:dyDescent="0.25">
      <c r="A1114" s="74" t="s">
        <v>2109</v>
      </c>
      <c r="B1114" s="46" t="s">
        <v>1014</v>
      </c>
      <c r="C1114" s="76">
        <v>1966</v>
      </c>
      <c r="D1114" s="76">
        <v>2010</v>
      </c>
      <c r="E1114" s="76" t="s">
        <v>422</v>
      </c>
      <c r="F1114" s="76">
        <v>2</v>
      </c>
      <c r="G1114" s="76">
        <v>2</v>
      </c>
      <c r="H1114" s="48">
        <v>1015.8</v>
      </c>
      <c r="I1114" s="48">
        <v>358.4</v>
      </c>
      <c r="J1114" s="48">
        <v>657.4</v>
      </c>
      <c r="K1114" s="37">
        <f t="shared" ref="K1114:K1115" si="321">SUM(L1114:O1114)</f>
        <v>2647720</v>
      </c>
      <c r="L1114" s="45">
        <v>0</v>
      </c>
      <c r="M1114" s="45">
        <v>0</v>
      </c>
      <c r="N1114" s="45">
        <v>0</v>
      </c>
      <c r="O1114" s="48">
        <v>2647720</v>
      </c>
      <c r="P1114" s="45">
        <f t="shared" ref="P1114:P1115" si="322">K1114/H1114</f>
        <v>2606.5367198267377</v>
      </c>
      <c r="Q1114" s="51">
        <v>9673</v>
      </c>
      <c r="R1114" s="73" t="s">
        <v>97</v>
      </c>
      <c r="S1114" s="58"/>
      <c r="T1114" s="16"/>
      <c r="U1114" s="16"/>
    </row>
    <row r="1115" spans="1:21" s="15" customFormat="1" ht="27" customHeight="1" x14ac:dyDescent="0.25">
      <c r="A1115" s="74" t="s">
        <v>2110</v>
      </c>
      <c r="B1115" s="46" t="s">
        <v>1015</v>
      </c>
      <c r="C1115" s="76">
        <v>1964</v>
      </c>
      <c r="D1115" s="156" t="s">
        <v>239</v>
      </c>
      <c r="E1115" s="76" t="s">
        <v>20</v>
      </c>
      <c r="F1115" s="76">
        <v>2</v>
      </c>
      <c r="G1115" s="76">
        <v>2</v>
      </c>
      <c r="H1115" s="48">
        <v>533.6</v>
      </c>
      <c r="I1115" s="48">
        <v>292.39999999999998</v>
      </c>
      <c r="J1115" s="48">
        <v>241.2</v>
      </c>
      <c r="K1115" s="37">
        <f t="shared" si="321"/>
        <v>2999608</v>
      </c>
      <c r="L1115" s="45">
        <v>0</v>
      </c>
      <c r="M1115" s="45">
        <v>0</v>
      </c>
      <c r="N1115" s="45">
        <v>0</v>
      </c>
      <c r="O1115" s="48">
        <v>2999608</v>
      </c>
      <c r="P1115" s="45">
        <f t="shared" si="322"/>
        <v>5621.4542728635679</v>
      </c>
      <c r="Q1115" s="51">
        <v>9673</v>
      </c>
      <c r="R1115" s="73" t="s">
        <v>97</v>
      </c>
      <c r="S1115" s="58"/>
      <c r="T1115" s="16"/>
      <c r="U1115" s="16"/>
    </row>
    <row r="1116" spans="1:21" s="15" customFormat="1" ht="34.9" customHeight="1" x14ac:dyDescent="0.25">
      <c r="A1116" s="167" t="s">
        <v>2422</v>
      </c>
      <c r="B1116" s="167"/>
      <c r="C1116" s="167"/>
      <c r="D1116" s="167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67"/>
      <c r="T1116" s="16"/>
      <c r="U1116" s="16"/>
    </row>
    <row r="1117" spans="1:21" s="15" customFormat="1" ht="34.9" customHeight="1" x14ac:dyDescent="0.25">
      <c r="A1117" s="166" t="s">
        <v>824</v>
      </c>
      <c r="B1117" s="166"/>
      <c r="C1117" s="148" t="s">
        <v>21</v>
      </c>
      <c r="D1117" s="148" t="s">
        <v>21</v>
      </c>
      <c r="E1117" s="148" t="s">
        <v>21</v>
      </c>
      <c r="F1117" s="106" t="s">
        <v>21</v>
      </c>
      <c r="G1117" s="106" t="s">
        <v>21</v>
      </c>
      <c r="H1117" s="107">
        <f>SUM(H1118:H1121)</f>
        <v>1800</v>
      </c>
      <c r="I1117" s="107">
        <f t="shared" ref="I1117:O1117" si="323">SUM(I1118:I1121)</f>
        <v>0</v>
      </c>
      <c r="J1117" s="107">
        <f t="shared" si="323"/>
        <v>1800</v>
      </c>
      <c r="K1117" s="107">
        <f t="shared" si="323"/>
        <v>13680000</v>
      </c>
      <c r="L1117" s="107">
        <f t="shared" si="323"/>
        <v>0</v>
      </c>
      <c r="M1117" s="107">
        <f t="shared" si="323"/>
        <v>0</v>
      </c>
      <c r="N1117" s="107">
        <f t="shared" si="323"/>
        <v>0</v>
      </c>
      <c r="O1117" s="107">
        <f t="shared" si="323"/>
        <v>13680000</v>
      </c>
      <c r="P1117" s="34">
        <f>K1117/H1117</f>
        <v>7600</v>
      </c>
      <c r="Q1117" s="108" t="s">
        <v>21</v>
      </c>
      <c r="R1117" s="109" t="s">
        <v>21</v>
      </c>
      <c r="S1117" s="58"/>
      <c r="T1117" s="16"/>
      <c r="U1117" s="16"/>
    </row>
    <row r="1118" spans="1:21" s="15" customFormat="1" ht="25.15" customHeight="1" x14ac:dyDescent="0.25">
      <c r="A1118" s="74" t="s">
        <v>2111</v>
      </c>
      <c r="B1118" s="46" t="s">
        <v>1016</v>
      </c>
      <c r="C1118" s="76">
        <v>1965</v>
      </c>
      <c r="D1118" s="156" t="s">
        <v>239</v>
      </c>
      <c r="E1118" s="76" t="s">
        <v>20</v>
      </c>
      <c r="F1118" s="76">
        <v>2</v>
      </c>
      <c r="G1118" s="76">
        <v>2</v>
      </c>
      <c r="H1118" s="48">
        <v>450</v>
      </c>
      <c r="I1118" s="48">
        <v>0</v>
      </c>
      <c r="J1118" s="48">
        <v>450</v>
      </c>
      <c r="K1118" s="37">
        <f t="shared" ref="K1118:K1121" si="324">SUM(L1118:O1118)</f>
        <v>3420000</v>
      </c>
      <c r="L1118" s="45">
        <v>0</v>
      </c>
      <c r="M1118" s="45">
        <v>0</v>
      </c>
      <c r="N1118" s="45">
        <v>0</v>
      </c>
      <c r="O1118" s="48">
        <v>3420000</v>
      </c>
      <c r="P1118" s="45">
        <f t="shared" ref="P1118:P1121" si="325">K1118/H1118</f>
        <v>7600</v>
      </c>
      <c r="Q1118" s="51">
        <v>9673</v>
      </c>
      <c r="R1118" s="73" t="s">
        <v>96</v>
      </c>
      <c r="S1118" s="58"/>
      <c r="T1118" s="16"/>
      <c r="U1118" s="16"/>
    </row>
    <row r="1119" spans="1:21" s="15" customFormat="1" ht="25.15" customHeight="1" x14ac:dyDescent="0.25">
      <c r="A1119" s="74" t="s">
        <v>2112</v>
      </c>
      <c r="B1119" s="46" t="s">
        <v>1017</v>
      </c>
      <c r="C1119" s="76">
        <v>1965</v>
      </c>
      <c r="D1119" s="156" t="s">
        <v>239</v>
      </c>
      <c r="E1119" s="76" t="s">
        <v>20</v>
      </c>
      <c r="F1119" s="76">
        <v>2</v>
      </c>
      <c r="G1119" s="76">
        <v>2</v>
      </c>
      <c r="H1119" s="48">
        <v>450</v>
      </c>
      <c r="I1119" s="48">
        <v>0</v>
      </c>
      <c r="J1119" s="48">
        <v>450</v>
      </c>
      <c r="K1119" s="37">
        <f t="shared" si="324"/>
        <v>3420000</v>
      </c>
      <c r="L1119" s="45">
        <v>0</v>
      </c>
      <c r="M1119" s="45">
        <v>0</v>
      </c>
      <c r="N1119" s="45">
        <v>0</v>
      </c>
      <c r="O1119" s="48">
        <v>3420000</v>
      </c>
      <c r="P1119" s="45">
        <f t="shared" si="325"/>
        <v>7600</v>
      </c>
      <c r="Q1119" s="51">
        <v>9673</v>
      </c>
      <c r="R1119" s="73" t="s">
        <v>96</v>
      </c>
      <c r="S1119" s="58"/>
      <c r="T1119" s="16"/>
      <c r="U1119" s="16"/>
    </row>
    <row r="1120" spans="1:21" s="15" customFormat="1" ht="25.15" customHeight="1" x14ac:dyDescent="0.25">
      <c r="A1120" s="74" t="s">
        <v>2113</v>
      </c>
      <c r="B1120" s="46" t="s">
        <v>1018</v>
      </c>
      <c r="C1120" s="76">
        <v>1965</v>
      </c>
      <c r="D1120" s="156" t="s">
        <v>239</v>
      </c>
      <c r="E1120" s="76" t="s">
        <v>20</v>
      </c>
      <c r="F1120" s="76">
        <v>2</v>
      </c>
      <c r="G1120" s="76">
        <v>2</v>
      </c>
      <c r="H1120" s="48">
        <v>450</v>
      </c>
      <c r="I1120" s="48">
        <v>0</v>
      </c>
      <c r="J1120" s="48">
        <v>450</v>
      </c>
      <c r="K1120" s="37">
        <f t="shared" si="324"/>
        <v>3420000</v>
      </c>
      <c r="L1120" s="45">
        <v>0</v>
      </c>
      <c r="M1120" s="45">
        <v>0</v>
      </c>
      <c r="N1120" s="45">
        <v>0</v>
      </c>
      <c r="O1120" s="48">
        <v>3420000</v>
      </c>
      <c r="P1120" s="45">
        <f t="shared" si="325"/>
        <v>7600</v>
      </c>
      <c r="Q1120" s="51">
        <v>9673</v>
      </c>
      <c r="R1120" s="73" t="s">
        <v>96</v>
      </c>
      <c r="S1120" s="58"/>
      <c r="T1120" s="16"/>
      <c r="U1120" s="16"/>
    </row>
    <row r="1121" spans="1:21" s="15" customFormat="1" ht="25.15" customHeight="1" x14ac:dyDescent="0.25">
      <c r="A1121" s="74" t="s">
        <v>2114</v>
      </c>
      <c r="B1121" s="46" t="s">
        <v>1019</v>
      </c>
      <c r="C1121" s="76">
        <v>1965</v>
      </c>
      <c r="D1121" s="156" t="s">
        <v>239</v>
      </c>
      <c r="E1121" s="76" t="s">
        <v>20</v>
      </c>
      <c r="F1121" s="76">
        <v>2</v>
      </c>
      <c r="G1121" s="76">
        <v>2</v>
      </c>
      <c r="H1121" s="48">
        <v>450</v>
      </c>
      <c r="I1121" s="48">
        <v>0</v>
      </c>
      <c r="J1121" s="48">
        <v>450</v>
      </c>
      <c r="K1121" s="37">
        <f t="shared" si="324"/>
        <v>3420000</v>
      </c>
      <c r="L1121" s="45">
        <v>0</v>
      </c>
      <c r="M1121" s="45">
        <v>0</v>
      </c>
      <c r="N1121" s="45">
        <v>0</v>
      </c>
      <c r="O1121" s="48">
        <v>3420000</v>
      </c>
      <c r="P1121" s="45">
        <f t="shared" si="325"/>
        <v>7600</v>
      </c>
      <c r="Q1121" s="51">
        <v>9673</v>
      </c>
      <c r="R1121" s="73" t="s">
        <v>96</v>
      </c>
      <c r="S1121" s="58"/>
      <c r="T1121" s="16"/>
      <c r="U1121" s="16"/>
    </row>
    <row r="1122" spans="1:21" s="15" customFormat="1" ht="34.9" customHeight="1" x14ac:dyDescent="0.25">
      <c r="A1122" s="167" t="s">
        <v>2423</v>
      </c>
      <c r="B1122" s="167"/>
      <c r="C1122" s="167"/>
      <c r="D1122" s="167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67"/>
      <c r="T1122" s="16"/>
      <c r="U1122" s="16"/>
    </row>
    <row r="1123" spans="1:21" s="15" customFormat="1" ht="34.9" customHeight="1" x14ac:dyDescent="0.25">
      <c r="A1123" s="166" t="s">
        <v>814</v>
      </c>
      <c r="B1123" s="166"/>
      <c r="C1123" s="148" t="s">
        <v>21</v>
      </c>
      <c r="D1123" s="148" t="s">
        <v>21</v>
      </c>
      <c r="E1123" s="148" t="s">
        <v>21</v>
      </c>
      <c r="F1123" s="106" t="s">
        <v>21</v>
      </c>
      <c r="G1123" s="106" t="s">
        <v>21</v>
      </c>
      <c r="H1123" s="107">
        <f>SUM(H1124:H1127)</f>
        <v>3866.3999999999996</v>
      </c>
      <c r="I1123" s="107">
        <f t="shared" ref="I1123:O1123" si="326">SUM(I1124:I1127)</f>
        <v>1323.2</v>
      </c>
      <c r="J1123" s="107">
        <f t="shared" si="326"/>
        <v>2542.1999999999998</v>
      </c>
      <c r="K1123" s="107">
        <f t="shared" si="326"/>
        <v>41206320</v>
      </c>
      <c r="L1123" s="107">
        <f t="shared" si="326"/>
        <v>0</v>
      </c>
      <c r="M1123" s="107">
        <f t="shared" si="326"/>
        <v>0</v>
      </c>
      <c r="N1123" s="107">
        <f t="shared" si="326"/>
        <v>0</v>
      </c>
      <c r="O1123" s="107">
        <f t="shared" si="326"/>
        <v>41206320</v>
      </c>
      <c r="P1123" s="34">
        <f>K1123/H1123</f>
        <v>10657.541899441341</v>
      </c>
      <c r="Q1123" s="108" t="s">
        <v>21</v>
      </c>
      <c r="R1123" s="109" t="s">
        <v>21</v>
      </c>
      <c r="S1123" s="58"/>
      <c r="T1123" s="16"/>
      <c r="U1123" s="16"/>
    </row>
    <row r="1124" spans="1:21" s="15" customFormat="1" ht="25.15" customHeight="1" x14ac:dyDescent="0.25">
      <c r="A1124" s="74" t="s">
        <v>2115</v>
      </c>
      <c r="B1124" s="46" t="s">
        <v>1020</v>
      </c>
      <c r="C1124" s="76">
        <v>1963</v>
      </c>
      <c r="D1124" s="156" t="s">
        <v>239</v>
      </c>
      <c r="E1124" s="76" t="s">
        <v>20</v>
      </c>
      <c r="F1124" s="76">
        <v>2</v>
      </c>
      <c r="G1124" s="76">
        <v>2</v>
      </c>
      <c r="H1124" s="48">
        <v>411.3</v>
      </c>
      <c r="I1124" s="48">
        <v>148.4</v>
      </c>
      <c r="J1124" s="48">
        <v>262.89999999999998</v>
      </c>
      <c r="K1124" s="37">
        <f t="shared" ref="K1124:K1127" si="327">SUM(L1124:O1124)</f>
        <v>5294900</v>
      </c>
      <c r="L1124" s="45">
        <v>0</v>
      </c>
      <c r="M1124" s="45">
        <v>0</v>
      </c>
      <c r="N1124" s="45">
        <v>0</v>
      </c>
      <c r="O1124" s="48">
        <v>5294900</v>
      </c>
      <c r="P1124" s="45">
        <f t="shared" ref="P1124:P1127" si="328">K1124/H1124</f>
        <v>12873.571602236811</v>
      </c>
      <c r="Q1124" s="51">
        <v>9673</v>
      </c>
      <c r="R1124" s="73" t="s">
        <v>95</v>
      </c>
      <c r="S1124" s="58"/>
      <c r="T1124" s="16"/>
      <c r="U1124" s="16"/>
    </row>
    <row r="1125" spans="1:21" s="15" customFormat="1" ht="25.15" customHeight="1" x14ac:dyDescent="0.25">
      <c r="A1125" s="74" t="s">
        <v>2116</v>
      </c>
      <c r="B1125" s="46" t="s">
        <v>1021</v>
      </c>
      <c r="C1125" s="76">
        <v>1963</v>
      </c>
      <c r="D1125" s="156" t="s">
        <v>239</v>
      </c>
      <c r="E1125" s="76" t="s">
        <v>20</v>
      </c>
      <c r="F1125" s="76">
        <v>2</v>
      </c>
      <c r="G1125" s="76">
        <v>2</v>
      </c>
      <c r="H1125" s="48">
        <v>400.9</v>
      </c>
      <c r="I1125" s="48">
        <v>127.7</v>
      </c>
      <c r="J1125" s="48">
        <v>272.2</v>
      </c>
      <c r="K1125" s="37">
        <f t="shared" si="327"/>
        <v>5296700</v>
      </c>
      <c r="L1125" s="45">
        <v>0</v>
      </c>
      <c r="M1125" s="45">
        <v>0</v>
      </c>
      <c r="N1125" s="45">
        <v>0</v>
      </c>
      <c r="O1125" s="48">
        <v>5296700</v>
      </c>
      <c r="P1125" s="45">
        <f t="shared" si="328"/>
        <v>13212.022948366177</v>
      </c>
      <c r="Q1125" s="51">
        <v>9673</v>
      </c>
      <c r="R1125" s="73" t="s">
        <v>95</v>
      </c>
      <c r="S1125" s="58"/>
      <c r="T1125" s="16"/>
      <c r="U1125" s="16"/>
    </row>
    <row r="1126" spans="1:21" s="15" customFormat="1" ht="25.15" customHeight="1" x14ac:dyDescent="0.25">
      <c r="A1126" s="74" t="s">
        <v>2117</v>
      </c>
      <c r="B1126" s="46" t="s">
        <v>1022</v>
      </c>
      <c r="C1126" s="76">
        <v>1964</v>
      </c>
      <c r="D1126" s="156" t="s">
        <v>239</v>
      </c>
      <c r="E1126" s="76" t="s">
        <v>20</v>
      </c>
      <c r="F1126" s="76">
        <v>3</v>
      </c>
      <c r="G1126" s="76">
        <v>2</v>
      </c>
      <c r="H1126" s="48">
        <v>976.5</v>
      </c>
      <c r="I1126" s="48">
        <v>340.6</v>
      </c>
      <c r="J1126" s="48">
        <v>635.9</v>
      </c>
      <c r="K1126" s="37">
        <f t="shared" si="327"/>
        <v>7401500</v>
      </c>
      <c r="L1126" s="45">
        <v>0</v>
      </c>
      <c r="M1126" s="45">
        <v>0</v>
      </c>
      <c r="N1126" s="45">
        <v>0</v>
      </c>
      <c r="O1126" s="48">
        <v>7401500</v>
      </c>
      <c r="P1126" s="45">
        <f t="shared" si="328"/>
        <v>7579.621095750128</v>
      </c>
      <c r="Q1126" s="51">
        <v>9673</v>
      </c>
      <c r="R1126" s="73" t="s">
        <v>95</v>
      </c>
      <c r="S1126" s="58"/>
      <c r="T1126" s="16"/>
      <c r="U1126" s="16"/>
    </row>
    <row r="1127" spans="1:21" s="15" customFormat="1" ht="25.15" customHeight="1" x14ac:dyDescent="0.25">
      <c r="A1127" s="74" t="s">
        <v>2118</v>
      </c>
      <c r="B1127" s="46" t="s">
        <v>1023</v>
      </c>
      <c r="C1127" s="76">
        <v>1965</v>
      </c>
      <c r="D1127" s="156" t="s">
        <v>239</v>
      </c>
      <c r="E1127" s="76" t="s">
        <v>422</v>
      </c>
      <c r="F1127" s="76">
        <v>4</v>
      </c>
      <c r="G1127" s="76">
        <v>4</v>
      </c>
      <c r="H1127" s="48">
        <v>2077.6999999999998</v>
      </c>
      <c r="I1127" s="48">
        <v>706.5</v>
      </c>
      <c r="J1127" s="48">
        <v>1371.2</v>
      </c>
      <c r="K1127" s="37">
        <f t="shared" si="327"/>
        <v>23213220</v>
      </c>
      <c r="L1127" s="45">
        <v>0</v>
      </c>
      <c r="M1127" s="45">
        <v>0</v>
      </c>
      <c r="N1127" s="45">
        <v>0</v>
      </c>
      <c r="O1127" s="48">
        <v>23213220</v>
      </c>
      <c r="P1127" s="45">
        <f t="shared" si="328"/>
        <v>11172.556191943015</v>
      </c>
      <c r="Q1127" s="51">
        <v>9673</v>
      </c>
      <c r="R1127" s="73" t="s">
        <v>95</v>
      </c>
      <c r="S1127" s="58"/>
      <c r="T1127" s="16"/>
      <c r="U1127" s="16"/>
    </row>
    <row r="1128" spans="1:21" s="15" customFormat="1" ht="34.9" customHeight="1" x14ac:dyDescent="0.25">
      <c r="A1128" s="167" t="s">
        <v>2424</v>
      </c>
      <c r="B1128" s="167"/>
      <c r="C1128" s="167"/>
      <c r="D1128" s="167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58"/>
      <c r="T1128" s="16"/>
      <c r="U1128" s="16"/>
    </row>
    <row r="1129" spans="1:21" s="15" customFormat="1" ht="34.9" customHeight="1" x14ac:dyDescent="0.25">
      <c r="A1129" s="166" t="s">
        <v>91</v>
      </c>
      <c r="B1129" s="166"/>
      <c r="C1129" s="148" t="s">
        <v>21</v>
      </c>
      <c r="D1129" s="148" t="s">
        <v>21</v>
      </c>
      <c r="E1129" s="148" t="s">
        <v>21</v>
      </c>
      <c r="F1129" s="106" t="s">
        <v>21</v>
      </c>
      <c r="G1129" s="106" t="s">
        <v>21</v>
      </c>
      <c r="H1129" s="107">
        <f>SUM(H1130:H1134)</f>
        <v>4003.9500000000003</v>
      </c>
      <c r="I1129" s="107">
        <f t="shared" ref="I1129:O1129" si="329">SUM(I1130:I1134)</f>
        <v>1609.6999999999998</v>
      </c>
      <c r="J1129" s="107">
        <f t="shared" si="329"/>
        <v>2393.4499999999998</v>
      </c>
      <c r="K1129" s="107">
        <f t="shared" si="329"/>
        <v>30280527.5</v>
      </c>
      <c r="L1129" s="107">
        <f t="shared" si="329"/>
        <v>0</v>
      </c>
      <c r="M1129" s="107">
        <f t="shared" si="329"/>
        <v>0</v>
      </c>
      <c r="N1129" s="107">
        <f t="shared" si="329"/>
        <v>0</v>
      </c>
      <c r="O1129" s="107">
        <f t="shared" si="329"/>
        <v>30280527.5</v>
      </c>
      <c r="P1129" s="107">
        <f>K1129/H1129</f>
        <v>7562.6637445522538</v>
      </c>
      <c r="Q1129" s="108" t="s">
        <v>21</v>
      </c>
      <c r="R1129" s="109" t="s">
        <v>21</v>
      </c>
      <c r="S1129" s="58"/>
      <c r="T1129" s="16"/>
      <c r="U1129" s="16"/>
    </row>
    <row r="1130" spans="1:21" s="15" customFormat="1" ht="27" customHeight="1" x14ac:dyDescent="0.25">
      <c r="A1130" s="73" t="s">
        <v>2119</v>
      </c>
      <c r="B1130" s="46" t="s">
        <v>1024</v>
      </c>
      <c r="C1130" s="76">
        <v>1963</v>
      </c>
      <c r="D1130" s="156" t="s">
        <v>239</v>
      </c>
      <c r="E1130" s="76" t="s">
        <v>20</v>
      </c>
      <c r="F1130" s="76">
        <v>2</v>
      </c>
      <c r="G1130" s="76">
        <v>2</v>
      </c>
      <c r="H1130" s="48">
        <v>656.25</v>
      </c>
      <c r="I1130" s="48">
        <v>287.60000000000002</v>
      </c>
      <c r="J1130" s="48">
        <v>368.65</v>
      </c>
      <c r="K1130" s="37">
        <f t="shared" ref="K1130:K1134" si="330">SUM(L1130:O1130)</f>
        <v>5657562.5</v>
      </c>
      <c r="L1130" s="45">
        <v>0</v>
      </c>
      <c r="M1130" s="45">
        <v>0</v>
      </c>
      <c r="N1130" s="45">
        <v>0</v>
      </c>
      <c r="O1130" s="48">
        <v>5657562.5</v>
      </c>
      <c r="P1130" s="45">
        <f t="shared" ref="P1130:P1134" si="331">K1130/H1130</f>
        <v>8621.0476190476184</v>
      </c>
      <c r="Q1130" s="51">
        <v>9673</v>
      </c>
      <c r="R1130" s="73" t="s">
        <v>97</v>
      </c>
      <c r="S1130" s="58"/>
      <c r="T1130" s="16"/>
      <c r="U1130" s="16"/>
    </row>
    <row r="1131" spans="1:21" s="15" customFormat="1" ht="27" customHeight="1" x14ac:dyDescent="0.25">
      <c r="A1131" s="73" t="s">
        <v>2120</v>
      </c>
      <c r="B1131" s="46" t="s">
        <v>1025</v>
      </c>
      <c r="C1131" s="76">
        <v>1962</v>
      </c>
      <c r="D1131" s="156" t="s">
        <v>239</v>
      </c>
      <c r="E1131" s="76" t="s">
        <v>20</v>
      </c>
      <c r="F1131" s="76">
        <v>2</v>
      </c>
      <c r="G1131" s="76">
        <v>2</v>
      </c>
      <c r="H1131" s="48">
        <v>648.70000000000005</v>
      </c>
      <c r="I1131" s="48">
        <v>287.60000000000002</v>
      </c>
      <c r="J1131" s="48">
        <v>361.1</v>
      </c>
      <c r="K1131" s="37">
        <f t="shared" si="330"/>
        <v>5634535</v>
      </c>
      <c r="L1131" s="45">
        <v>0</v>
      </c>
      <c r="M1131" s="45">
        <v>0</v>
      </c>
      <c r="N1131" s="45">
        <v>0</v>
      </c>
      <c r="O1131" s="48">
        <v>5634535</v>
      </c>
      <c r="P1131" s="45">
        <f t="shared" si="331"/>
        <v>8685.8871589332502</v>
      </c>
      <c r="Q1131" s="51">
        <v>9673</v>
      </c>
      <c r="R1131" s="73" t="s">
        <v>97</v>
      </c>
      <c r="S1131" s="58"/>
      <c r="T1131" s="16"/>
      <c r="U1131" s="16"/>
    </row>
    <row r="1132" spans="1:21" s="15" customFormat="1" ht="27" customHeight="1" x14ac:dyDescent="0.25">
      <c r="A1132" s="73" t="s">
        <v>2121</v>
      </c>
      <c r="B1132" s="46" t="s">
        <v>1026</v>
      </c>
      <c r="C1132" s="76">
        <v>1962</v>
      </c>
      <c r="D1132" s="156" t="s">
        <v>239</v>
      </c>
      <c r="E1132" s="76" t="s">
        <v>20</v>
      </c>
      <c r="F1132" s="76">
        <v>2</v>
      </c>
      <c r="G1132" s="76">
        <v>2</v>
      </c>
      <c r="H1132" s="48">
        <v>656.2</v>
      </c>
      <c r="I1132" s="48">
        <v>289.3</v>
      </c>
      <c r="J1132" s="48">
        <v>366.9</v>
      </c>
      <c r="K1132" s="37">
        <f t="shared" si="330"/>
        <v>5673410</v>
      </c>
      <c r="L1132" s="45">
        <v>0</v>
      </c>
      <c r="M1132" s="45">
        <v>0</v>
      </c>
      <c r="N1132" s="45">
        <v>0</v>
      </c>
      <c r="O1132" s="48">
        <v>5673410</v>
      </c>
      <c r="P1132" s="45">
        <f t="shared" si="331"/>
        <v>8645.8549222797919</v>
      </c>
      <c r="Q1132" s="51">
        <v>9673</v>
      </c>
      <c r="R1132" s="73" t="s">
        <v>97</v>
      </c>
      <c r="S1132" s="58"/>
      <c r="T1132" s="16"/>
      <c r="U1132" s="16"/>
    </row>
    <row r="1133" spans="1:21" s="15" customFormat="1" ht="27" customHeight="1" x14ac:dyDescent="0.25">
      <c r="A1133" s="73" t="s">
        <v>2122</v>
      </c>
      <c r="B1133" s="46" t="s">
        <v>1027</v>
      </c>
      <c r="C1133" s="76">
        <v>1966</v>
      </c>
      <c r="D1133" s="156" t="s">
        <v>239</v>
      </c>
      <c r="E1133" s="76" t="s">
        <v>22</v>
      </c>
      <c r="F1133" s="76">
        <v>2</v>
      </c>
      <c r="G1133" s="76">
        <v>2</v>
      </c>
      <c r="H1133" s="48">
        <v>1021.2</v>
      </c>
      <c r="I1133" s="48">
        <v>372.6</v>
      </c>
      <c r="J1133" s="48">
        <v>648.6</v>
      </c>
      <c r="K1133" s="37">
        <f t="shared" si="330"/>
        <v>6656900</v>
      </c>
      <c r="L1133" s="45">
        <v>0</v>
      </c>
      <c r="M1133" s="45">
        <v>0</v>
      </c>
      <c r="N1133" s="45">
        <v>0</v>
      </c>
      <c r="O1133" s="48">
        <v>6656900</v>
      </c>
      <c r="P1133" s="45">
        <f t="shared" si="331"/>
        <v>6518.7034860947906</v>
      </c>
      <c r="Q1133" s="51">
        <v>9673</v>
      </c>
      <c r="R1133" s="73" t="s">
        <v>97</v>
      </c>
      <c r="S1133" s="58"/>
      <c r="T1133" s="16"/>
      <c r="U1133" s="16"/>
    </row>
    <row r="1134" spans="1:21" s="15" customFormat="1" ht="27" customHeight="1" x14ac:dyDescent="0.25">
      <c r="A1134" s="73" t="s">
        <v>2123</v>
      </c>
      <c r="B1134" s="46" t="s">
        <v>1028</v>
      </c>
      <c r="C1134" s="76">
        <v>1966</v>
      </c>
      <c r="D1134" s="156" t="s">
        <v>239</v>
      </c>
      <c r="E1134" s="76" t="s">
        <v>22</v>
      </c>
      <c r="F1134" s="76">
        <v>2</v>
      </c>
      <c r="G1134" s="76">
        <v>2</v>
      </c>
      <c r="H1134" s="48">
        <v>1021.6</v>
      </c>
      <c r="I1134" s="48">
        <v>372.6</v>
      </c>
      <c r="J1134" s="48">
        <v>648.20000000000005</v>
      </c>
      <c r="K1134" s="37">
        <f t="shared" si="330"/>
        <v>6658120</v>
      </c>
      <c r="L1134" s="45">
        <v>0</v>
      </c>
      <c r="M1134" s="45">
        <v>0</v>
      </c>
      <c r="N1134" s="45">
        <v>0</v>
      </c>
      <c r="O1134" s="48">
        <v>6658120</v>
      </c>
      <c r="P1134" s="45">
        <f t="shared" si="331"/>
        <v>6517.3453406421295</v>
      </c>
      <c r="Q1134" s="51">
        <v>9673</v>
      </c>
      <c r="R1134" s="73" t="s">
        <v>97</v>
      </c>
      <c r="S1134" s="58"/>
      <c r="T1134" s="16"/>
      <c r="U1134" s="16"/>
    </row>
    <row r="1135" spans="1:21" s="15" customFormat="1" ht="34.9" customHeight="1" x14ac:dyDescent="0.25">
      <c r="A1135" s="167" t="s">
        <v>2425</v>
      </c>
      <c r="B1135" s="167"/>
      <c r="C1135" s="167"/>
      <c r="D1135" s="167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58"/>
      <c r="T1135" s="16"/>
      <c r="U1135" s="16"/>
    </row>
    <row r="1136" spans="1:21" s="15" customFormat="1" ht="34.9" customHeight="1" x14ac:dyDescent="0.25">
      <c r="A1136" s="166" t="s">
        <v>57</v>
      </c>
      <c r="B1136" s="166"/>
      <c r="C1136" s="148" t="s">
        <v>21</v>
      </c>
      <c r="D1136" s="148" t="s">
        <v>21</v>
      </c>
      <c r="E1136" s="148" t="s">
        <v>21</v>
      </c>
      <c r="F1136" s="106" t="s">
        <v>21</v>
      </c>
      <c r="G1136" s="106" t="s">
        <v>21</v>
      </c>
      <c r="H1136" s="107">
        <f>SUM(H1137:H1143)</f>
        <v>3565.9</v>
      </c>
      <c r="I1136" s="107">
        <f t="shared" ref="I1136:O1136" si="332">SUM(I1137:I1143)</f>
        <v>425.8</v>
      </c>
      <c r="J1136" s="107">
        <f t="shared" si="332"/>
        <v>2872.7999999999997</v>
      </c>
      <c r="K1136" s="107">
        <f t="shared" si="332"/>
        <v>37148456</v>
      </c>
      <c r="L1136" s="107">
        <f t="shared" si="332"/>
        <v>0</v>
      </c>
      <c r="M1136" s="107">
        <f t="shared" si="332"/>
        <v>0</v>
      </c>
      <c r="N1136" s="107">
        <f t="shared" si="332"/>
        <v>0</v>
      </c>
      <c r="O1136" s="107">
        <f t="shared" si="332"/>
        <v>37148456</v>
      </c>
      <c r="P1136" s="34">
        <f>K1136/H1136</f>
        <v>10417.694270731092</v>
      </c>
      <c r="Q1136" s="108" t="s">
        <v>21</v>
      </c>
      <c r="R1136" s="109" t="s">
        <v>21</v>
      </c>
      <c r="S1136" s="58"/>
      <c r="T1136" s="16"/>
      <c r="U1136" s="16"/>
    </row>
    <row r="1137" spans="1:21" s="15" customFormat="1" ht="25.15" customHeight="1" x14ac:dyDescent="0.25">
      <c r="A1137" s="73" t="s">
        <v>2124</v>
      </c>
      <c r="B1137" s="46" t="s">
        <v>1030</v>
      </c>
      <c r="C1137" s="76">
        <v>1963</v>
      </c>
      <c r="D1137" s="156" t="s">
        <v>239</v>
      </c>
      <c r="E1137" s="76" t="s">
        <v>20</v>
      </c>
      <c r="F1137" s="76">
        <v>2</v>
      </c>
      <c r="G1137" s="76">
        <v>2</v>
      </c>
      <c r="H1137" s="48">
        <v>506</v>
      </c>
      <c r="I1137" s="48">
        <v>68</v>
      </c>
      <c r="J1137" s="48">
        <v>375</v>
      </c>
      <c r="K1137" s="37">
        <f t="shared" ref="K1137:K1143" si="333">SUM(L1137:O1137)</f>
        <v>6366404</v>
      </c>
      <c r="L1137" s="45">
        <v>0</v>
      </c>
      <c r="M1137" s="45">
        <v>0</v>
      </c>
      <c r="N1137" s="45">
        <v>0</v>
      </c>
      <c r="O1137" s="48">
        <v>6366404</v>
      </c>
      <c r="P1137" s="45">
        <f t="shared" ref="P1137:P1143" si="334">K1137/H1137</f>
        <v>12581.826086956522</v>
      </c>
      <c r="Q1137" s="51">
        <v>9673</v>
      </c>
      <c r="R1137" s="73" t="s">
        <v>95</v>
      </c>
      <c r="S1137" s="58"/>
      <c r="T1137" s="16"/>
      <c r="U1137" s="16"/>
    </row>
    <row r="1138" spans="1:21" s="15" customFormat="1" ht="25.15" customHeight="1" x14ac:dyDescent="0.25">
      <c r="A1138" s="73" t="s">
        <v>2125</v>
      </c>
      <c r="B1138" s="46" t="s">
        <v>1031</v>
      </c>
      <c r="C1138" s="76">
        <v>1962</v>
      </c>
      <c r="D1138" s="156" t="s">
        <v>239</v>
      </c>
      <c r="E1138" s="76" t="s">
        <v>20</v>
      </c>
      <c r="F1138" s="76">
        <v>2</v>
      </c>
      <c r="G1138" s="76">
        <v>2</v>
      </c>
      <c r="H1138" s="48">
        <v>490.7</v>
      </c>
      <c r="I1138" s="48">
        <v>42</v>
      </c>
      <c r="J1138" s="48">
        <v>390</v>
      </c>
      <c r="K1138" s="37">
        <f t="shared" si="333"/>
        <v>6222940</v>
      </c>
      <c r="L1138" s="45">
        <v>0</v>
      </c>
      <c r="M1138" s="45">
        <v>0</v>
      </c>
      <c r="N1138" s="45">
        <v>0</v>
      </c>
      <c r="O1138" s="48">
        <v>6222940</v>
      </c>
      <c r="P1138" s="45">
        <f t="shared" si="334"/>
        <v>12681.760749949053</v>
      </c>
      <c r="Q1138" s="51">
        <v>9673</v>
      </c>
      <c r="R1138" s="73" t="s">
        <v>95</v>
      </c>
      <c r="S1138" s="67"/>
      <c r="T1138" s="17"/>
      <c r="U1138" s="16"/>
    </row>
    <row r="1139" spans="1:21" s="15" customFormat="1" ht="25.15" customHeight="1" x14ac:dyDescent="0.25">
      <c r="A1139" s="73" t="s">
        <v>2126</v>
      </c>
      <c r="B1139" s="46" t="s">
        <v>1032</v>
      </c>
      <c r="C1139" s="76">
        <v>1959</v>
      </c>
      <c r="D1139" s="156" t="s">
        <v>239</v>
      </c>
      <c r="E1139" s="76" t="s">
        <v>20</v>
      </c>
      <c r="F1139" s="76">
        <v>2</v>
      </c>
      <c r="G1139" s="76">
        <v>2</v>
      </c>
      <c r="H1139" s="48">
        <v>506.3</v>
      </c>
      <c r="I1139" s="48">
        <v>34</v>
      </c>
      <c r="J1139" s="48">
        <v>413.6</v>
      </c>
      <c r="K1139" s="37">
        <f t="shared" si="333"/>
        <v>2932532</v>
      </c>
      <c r="L1139" s="45">
        <v>0</v>
      </c>
      <c r="M1139" s="45">
        <v>0</v>
      </c>
      <c r="N1139" s="45">
        <v>0</v>
      </c>
      <c r="O1139" s="48">
        <v>2932532</v>
      </c>
      <c r="P1139" s="45">
        <f t="shared" si="334"/>
        <v>5792.083744815327</v>
      </c>
      <c r="Q1139" s="51">
        <v>9673</v>
      </c>
      <c r="R1139" s="73" t="s">
        <v>95</v>
      </c>
      <c r="S1139" s="58"/>
      <c r="T1139" s="16"/>
      <c r="U1139" s="16"/>
    </row>
    <row r="1140" spans="1:21" ht="25.15" customHeight="1" x14ac:dyDescent="0.25">
      <c r="A1140" s="73" t="s">
        <v>2127</v>
      </c>
      <c r="B1140" s="46" t="s">
        <v>1033</v>
      </c>
      <c r="C1140" s="76">
        <v>1965</v>
      </c>
      <c r="D1140" s="156" t="s">
        <v>239</v>
      </c>
      <c r="E1140" s="76" t="s">
        <v>20</v>
      </c>
      <c r="F1140" s="76">
        <v>2</v>
      </c>
      <c r="G1140" s="76">
        <v>2</v>
      </c>
      <c r="H1140" s="48">
        <v>434</v>
      </c>
      <c r="I1140" s="48">
        <v>49</v>
      </c>
      <c r="J1140" s="48">
        <v>385</v>
      </c>
      <c r="K1140" s="37">
        <f t="shared" si="333"/>
        <v>5735400</v>
      </c>
      <c r="L1140" s="45">
        <v>0</v>
      </c>
      <c r="M1140" s="45">
        <v>0</v>
      </c>
      <c r="N1140" s="45">
        <v>0</v>
      </c>
      <c r="O1140" s="48">
        <v>5735400</v>
      </c>
      <c r="P1140" s="45">
        <f t="shared" si="334"/>
        <v>13215.207373271889</v>
      </c>
      <c r="Q1140" s="51">
        <v>9673</v>
      </c>
      <c r="R1140" s="73" t="s">
        <v>95</v>
      </c>
    </row>
    <row r="1141" spans="1:21" ht="25.15" customHeight="1" x14ac:dyDescent="0.25">
      <c r="A1141" s="73" t="s">
        <v>2128</v>
      </c>
      <c r="B1141" s="46" t="s">
        <v>1034</v>
      </c>
      <c r="C1141" s="76">
        <v>1967</v>
      </c>
      <c r="D1141" s="156" t="s">
        <v>239</v>
      </c>
      <c r="E1141" s="76" t="s">
        <v>20</v>
      </c>
      <c r="F1141" s="76">
        <v>2</v>
      </c>
      <c r="G1141" s="76">
        <v>2</v>
      </c>
      <c r="H1141" s="48">
        <v>664.9</v>
      </c>
      <c r="I1141" s="48">
        <v>53</v>
      </c>
      <c r="J1141" s="48">
        <v>525</v>
      </c>
      <c r="K1141" s="37">
        <f t="shared" si="333"/>
        <v>7297500</v>
      </c>
      <c r="L1141" s="45">
        <v>0</v>
      </c>
      <c r="M1141" s="45">
        <v>0</v>
      </c>
      <c r="N1141" s="45">
        <v>0</v>
      </c>
      <c r="O1141" s="48">
        <v>7297500</v>
      </c>
      <c r="P1141" s="45">
        <f t="shared" si="334"/>
        <v>10975.334636787487</v>
      </c>
      <c r="Q1141" s="51">
        <v>9673</v>
      </c>
      <c r="R1141" s="73" t="s">
        <v>97</v>
      </c>
      <c r="S1141" s="18"/>
      <c r="U1141" s="18"/>
    </row>
    <row r="1142" spans="1:21" s="15" customFormat="1" ht="25.15" customHeight="1" x14ac:dyDescent="0.25">
      <c r="A1142" s="73" t="s">
        <v>2129</v>
      </c>
      <c r="B1142" s="46" t="s">
        <v>1035</v>
      </c>
      <c r="C1142" s="76">
        <v>1966</v>
      </c>
      <c r="D1142" s="156" t="s">
        <v>239</v>
      </c>
      <c r="E1142" s="76" t="s">
        <v>20</v>
      </c>
      <c r="F1142" s="76">
        <v>2</v>
      </c>
      <c r="G1142" s="76">
        <v>2</v>
      </c>
      <c r="H1142" s="48">
        <v>589</v>
      </c>
      <c r="I1142" s="48">
        <v>55</v>
      </c>
      <c r="J1142" s="48">
        <v>534</v>
      </c>
      <c r="K1142" s="37">
        <f t="shared" si="333"/>
        <v>5953680</v>
      </c>
      <c r="L1142" s="45">
        <v>0</v>
      </c>
      <c r="M1142" s="45">
        <v>0</v>
      </c>
      <c r="N1142" s="45">
        <v>0</v>
      </c>
      <c r="O1142" s="48">
        <v>5953680</v>
      </c>
      <c r="P1142" s="45">
        <f t="shared" si="334"/>
        <v>10108.115449915111</v>
      </c>
      <c r="Q1142" s="51">
        <v>9673</v>
      </c>
      <c r="R1142" s="73" t="s">
        <v>97</v>
      </c>
      <c r="S1142" s="58"/>
      <c r="T1142" s="16"/>
      <c r="U1142" s="16"/>
    </row>
    <row r="1143" spans="1:21" s="15" customFormat="1" ht="25.15" customHeight="1" x14ac:dyDescent="0.25">
      <c r="A1143" s="73" t="s">
        <v>2130</v>
      </c>
      <c r="B1143" s="46" t="s">
        <v>1029</v>
      </c>
      <c r="C1143" s="76">
        <v>1966</v>
      </c>
      <c r="D1143" s="156" t="s">
        <v>239</v>
      </c>
      <c r="E1143" s="76" t="s">
        <v>20</v>
      </c>
      <c r="F1143" s="76">
        <v>2</v>
      </c>
      <c r="G1143" s="76">
        <v>2</v>
      </c>
      <c r="H1143" s="48">
        <v>375</v>
      </c>
      <c r="I1143" s="48">
        <v>124.8</v>
      </c>
      <c r="J1143" s="48">
        <v>250.2</v>
      </c>
      <c r="K1143" s="37">
        <f t="shared" si="333"/>
        <v>2640000</v>
      </c>
      <c r="L1143" s="45">
        <v>0</v>
      </c>
      <c r="M1143" s="45">
        <v>0</v>
      </c>
      <c r="N1143" s="45">
        <v>0</v>
      </c>
      <c r="O1143" s="48">
        <v>2640000</v>
      </c>
      <c r="P1143" s="45">
        <f t="shared" si="334"/>
        <v>7040</v>
      </c>
      <c r="Q1143" s="51">
        <v>9673</v>
      </c>
      <c r="R1143" s="73" t="s">
        <v>97</v>
      </c>
      <c r="S1143" s="58"/>
      <c r="T1143" s="17"/>
      <c r="U1143" s="16"/>
    </row>
    <row r="1144" spans="1:21" s="15" customFormat="1" ht="34.9" customHeight="1" x14ac:dyDescent="0.25">
      <c r="A1144" s="167" t="s">
        <v>2426</v>
      </c>
      <c r="B1144" s="167"/>
      <c r="C1144" s="167"/>
      <c r="D1144" s="167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58"/>
      <c r="T1144" s="16"/>
      <c r="U1144" s="16"/>
    </row>
    <row r="1145" spans="1:21" s="15" customFormat="1" ht="34.9" customHeight="1" x14ac:dyDescent="0.25">
      <c r="A1145" s="166" t="s">
        <v>58</v>
      </c>
      <c r="B1145" s="166"/>
      <c r="C1145" s="148" t="s">
        <v>21</v>
      </c>
      <c r="D1145" s="148" t="s">
        <v>21</v>
      </c>
      <c r="E1145" s="148" t="s">
        <v>21</v>
      </c>
      <c r="F1145" s="106" t="s">
        <v>21</v>
      </c>
      <c r="G1145" s="106" t="s">
        <v>21</v>
      </c>
      <c r="H1145" s="107">
        <f t="shared" ref="H1145:O1145" si="335">SUM(H1146:H1151)</f>
        <v>3767.81</v>
      </c>
      <c r="I1145" s="107">
        <f t="shared" si="335"/>
        <v>367.97999999999996</v>
      </c>
      <c r="J1145" s="107">
        <f t="shared" si="335"/>
        <v>3399.83</v>
      </c>
      <c r="K1145" s="107">
        <f t="shared" si="335"/>
        <v>11903430</v>
      </c>
      <c r="L1145" s="107">
        <f t="shared" si="335"/>
        <v>0</v>
      </c>
      <c r="M1145" s="107">
        <f t="shared" si="335"/>
        <v>0</v>
      </c>
      <c r="N1145" s="107">
        <f t="shared" si="335"/>
        <v>0</v>
      </c>
      <c r="O1145" s="107">
        <f t="shared" si="335"/>
        <v>11903430</v>
      </c>
      <c r="P1145" s="34">
        <f>K1145/H1145</f>
        <v>3159.2436985941436</v>
      </c>
      <c r="Q1145" s="108" t="s">
        <v>21</v>
      </c>
      <c r="R1145" s="109" t="s">
        <v>21</v>
      </c>
      <c r="S1145" s="58"/>
      <c r="T1145" s="16"/>
      <c r="U1145" s="16"/>
    </row>
    <row r="1146" spans="1:21" s="15" customFormat="1" ht="25.15" customHeight="1" x14ac:dyDescent="0.25">
      <c r="A1146" s="73" t="s">
        <v>2131</v>
      </c>
      <c r="B1146" s="46" t="s">
        <v>1042</v>
      </c>
      <c r="C1146" s="76">
        <v>1958</v>
      </c>
      <c r="D1146" s="156" t="s">
        <v>239</v>
      </c>
      <c r="E1146" s="76" t="s">
        <v>20</v>
      </c>
      <c r="F1146" s="76">
        <v>2</v>
      </c>
      <c r="G1146" s="76">
        <v>2</v>
      </c>
      <c r="H1146" s="48">
        <v>423.2</v>
      </c>
      <c r="I1146" s="48">
        <v>48.4</v>
      </c>
      <c r="J1146" s="48">
        <v>374.8</v>
      </c>
      <c r="K1146" s="37">
        <f t="shared" ref="K1146:K1159" si="336">SUM(L1146:O1146)</f>
        <v>1369600</v>
      </c>
      <c r="L1146" s="45">
        <v>0</v>
      </c>
      <c r="M1146" s="45">
        <v>0</v>
      </c>
      <c r="N1146" s="45">
        <v>0</v>
      </c>
      <c r="O1146" s="48">
        <v>1369600</v>
      </c>
      <c r="P1146" s="45">
        <f t="shared" ref="P1146:P1159" si="337">K1146/H1146</f>
        <v>3236.294896030246</v>
      </c>
      <c r="Q1146" s="51">
        <v>9673</v>
      </c>
      <c r="R1146" s="73" t="s">
        <v>96</v>
      </c>
      <c r="S1146" s="58"/>
      <c r="T1146" s="16"/>
      <c r="U1146" s="16"/>
    </row>
    <row r="1147" spans="1:21" ht="25.15" customHeight="1" x14ac:dyDescent="0.25">
      <c r="A1147" s="73" t="s">
        <v>2132</v>
      </c>
      <c r="B1147" s="46" t="s">
        <v>1043</v>
      </c>
      <c r="C1147" s="76">
        <v>1959</v>
      </c>
      <c r="D1147" s="156" t="s">
        <v>239</v>
      </c>
      <c r="E1147" s="76" t="s">
        <v>20</v>
      </c>
      <c r="F1147" s="76">
        <v>2</v>
      </c>
      <c r="G1147" s="76">
        <v>2</v>
      </c>
      <c r="H1147" s="48">
        <v>499.48</v>
      </c>
      <c r="I1147" s="48">
        <v>60.39</v>
      </c>
      <c r="J1147" s="48">
        <v>439.09</v>
      </c>
      <c r="K1147" s="37">
        <f t="shared" si="336"/>
        <v>1598440</v>
      </c>
      <c r="L1147" s="45">
        <v>0</v>
      </c>
      <c r="M1147" s="45">
        <v>0</v>
      </c>
      <c r="N1147" s="45">
        <v>0</v>
      </c>
      <c r="O1147" s="48">
        <v>1598440</v>
      </c>
      <c r="P1147" s="45">
        <f t="shared" si="337"/>
        <v>3200.2082165452071</v>
      </c>
      <c r="Q1147" s="51">
        <v>9673</v>
      </c>
      <c r="R1147" s="73" t="s">
        <v>96</v>
      </c>
    </row>
    <row r="1148" spans="1:21" ht="25.15" customHeight="1" x14ac:dyDescent="0.25">
      <c r="A1148" s="73" t="s">
        <v>2133</v>
      </c>
      <c r="B1148" s="46" t="s">
        <v>1044</v>
      </c>
      <c r="C1148" s="76">
        <v>1963</v>
      </c>
      <c r="D1148" s="156" t="s">
        <v>239</v>
      </c>
      <c r="E1148" s="76" t="s">
        <v>20</v>
      </c>
      <c r="F1148" s="76">
        <v>2</v>
      </c>
      <c r="G1148" s="76">
        <v>2</v>
      </c>
      <c r="H1148" s="48">
        <v>629.5</v>
      </c>
      <c r="I1148" s="48">
        <v>72.599999999999994</v>
      </c>
      <c r="J1148" s="48">
        <v>556.9</v>
      </c>
      <c r="K1148" s="37">
        <f t="shared" si="336"/>
        <v>1988500</v>
      </c>
      <c r="L1148" s="45">
        <v>0</v>
      </c>
      <c r="M1148" s="45">
        <v>0</v>
      </c>
      <c r="N1148" s="45">
        <v>0</v>
      </c>
      <c r="O1148" s="48">
        <v>1988500</v>
      </c>
      <c r="P1148" s="45">
        <f t="shared" si="337"/>
        <v>3158.8562351072278</v>
      </c>
      <c r="Q1148" s="51">
        <v>9673</v>
      </c>
      <c r="R1148" s="73" t="s">
        <v>96</v>
      </c>
    </row>
    <row r="1149" spans="1:21" s="15" customFormat="1" ht="25.15" customHeight="1" x14ac:dyDescent="0.25">
      <c r="A1149" s="73" t="s">
        <v>2134</v>
      </c>
      <c r="B1149" s="46" t="s">
        <v>1045</v>
      </c>
      <c r="C1149" s="76">
        <v>1964</v>
      </c>
      <c r="D1149" s="156" t="s">
        <v>239</v>
      </c>
      <c r="E1149" s="76" t="s">
        <v>20</v>
      </c>
      <c r="F1149" s="76">
        <v>2</v>
      </c>
      <c r="G1149" s="76">
        <v>2</v>
      </c>
      <c r="H1149" s="48">
        <v>468.88</v>
      </c>
      <c r="I1149" s="48">
        <v>49.39</v>
      </c>
      <c r="J1149" s="48">
        <v>419.49</v>
      </c>
      <c r="K1149" s="37">
        <f t="shared" si="336"/>
        <v>1506640</v>
      </c>
      <c r="L1149" s="45">
        <v>0</v>
      </c>
      <c r="M1149" s="45">
        <v>0</v>
      </c>
      <c r="N1149" s="45">
        <v>0</v>
      </c>
      <c r="O1149" s="48">
        <v>1506640</v>
      </c>
      <c r="P1149" s="45">
        <f t="shared" si="337"/>
        <v>3213.2741852926124</v>
      </c>
      <c r="Q1149" s="51">
        <v>9673</v>
      </c>
      <c r="R1149" s="73" t="s">
        <v>96</v>
      </c>
      <c r="S1149" s="58"/>
      <c r="T1149" s="16"/>
      <c r="U1149" s="16"/>
    </row>
    <row r="1150" spans="1:21" s="15" customFormat="1" ht="25.15" customHeight="1" x14ac:dyDescent="0.25">
      <c r="A1150" s="73" t="s">
        <v>2135</v>
      </c>
      <c r="B1150" s="46" t="s">
        <v>1046</v>
      </c>
      <c r="C1150" s="76">
        <v>1972</v>
      </c>
      <c r="D1150" s="156" t="s">
        <v>239</v>
      </c>
      <c r="E1150" s="76" t="s">
        <v>20</v>
      </c>
      <c r="F1150" s="76">
        <v>2</v>
      </c>
      <c r="G1150" s="76">
        <v>2</v>
      </c>
      <c r="H1150" s="48">
        <v>639.4</v>
      </c>
      <c r="I1150" s="48">
        <v>51.7</v>
      </c>
      <c r="J1150" s="48">
        <v>587.70000000000005</v>
      </c>
      <c r="K1150" s="37">
        <f t="shared" si="336"/>
        <v>2018200</v>
      </c>
      <c r="L1150" s="45">
        <v>0</v>
      </c>
      <c r="M1150" s="45">
        <v>0</v>
      </c>
      <c r="N1150" s="45">
        <v>0</v>
      </c>
      <c r="O1150" s="48">
        <v>2018200</v>
      </c>
      <c r="P1150" s="45">
        <f t="shared" si="337"/>
        <v>3156.3966218329683</v>
      </c>
      <c r="Q1150" s="51">
        <v>9673</v>
      </c>
      <c r="R1150" s="73" t="s">
        <v>96</v>
      </c>
      <c r="S1150" s="58"/>
      <c r="T1150" s="16"/>
      <c r="U1150" s="16"/>
    </row>
    <row r="1151" spans="1:21" s="15" customFormat="1" ht="25.15" customHeight="1" x14ac:dyDescent="0.25">
      <c r="A1151" s="73" t="s">
        <v>2136</v>
      </c>
      <c r="B1151" s="46" t="s">
        <v>1047</v>
      </c>
      <c r="C1151" s="76">
        <v>1975</v>
      </c>
      <c r="D1151" s="156" t="s">
        <v>239</v>
      </c>
      <c r="E1151" s="76" t="s">
        <v>20</v>
      </c>
      <c r="F1151" s="76">
        <v>2</v>
      </c>
      <c r="G1151" s="76">
        <v>2</v>
      </c>
      <c r="H1151" s="48">
        <v>1107.3499999999999</v>
      </c>
      <c r="I1151" s="48">
        <v>85.5</v>
      </c>
      <c r="J1151" s="48">
        <v>1021.85</v>
      </c>
      <c r="K1151" s="37">
        <f t="shared" si="336"/>
        <v>3422050</v>
      </c>
      <c r="L1151" s="45">
        <v>0</v>
      </c>
      <c r="M1151" s="45">
        <v>0</v>
      </c>
      <c r="N1151" s="45">
        <v>0</v>
      </c>
      <c r="O1151" s="48">
        <v>3422050</v>
      </c>
      <c r="P1151" s="45">
        <f t="shared" si="337"/>
        <v>3090.3056847428547</v>
      </c>
      <c r="Q1151" s="51">
        <v>9673</v>
      </c>
      <c r="R1151" s="73" t="s">
        <v>96</v>
      </c>
      <c r="S1151" s="58"/>
      <c r="T1151" s="16"/>
      <c r="U1151" s="16"/>
    </row>
    <row r="1152" spans="1:21" s="15" customFormat="1" ht="25.15" customHeight="1" x14ac:dyDescent="0.25">
      <c r="A1152" s="73" t="s">
        <v>2137</v>
      </c>
      <c r="B1152" s="46" t="s">
        <v>1048</v>
      </c>
      <c r="C1152" s="76">
        <v>1984</v>
      </c>
      <c r="D1152" s="156" t="s">
        <v>239</v>
      </c>
      <c r="E1152" s="76" t="s">
        <v>20</v>
      </c>
      <c r="F1152" s="76">
        <v>2</v>
      </c>
      <c r="G1152" s="76">
        <v>2</v>
      </c>
      <c r="H1152" s="48">
        <v>947.95</v>
      </c>
      <c r="I1152" s="48">
        <v>94.05</v>
      </c>
      <c r="J1152" s="48">
        <v>853.9</v>
      </c>
      <c r="K1152" s="37">
        <f t="shared" si="336"/>
        <v>2943850</v>
      </c>
      <c r="L1152" s="45">
        <v>0</v>
      </c>
      <c r="M1152" s="45">
        <v>0</v>
      </c>
      <c r="N1152" s="45">
        <v>0</v>
      </c>
      <c r="O1152" s="48">
        <v>2943850</v>
      </c>
      <c r="P1152" s="45">
        <f t="shared" si="337"/>
        <v>3105.4907959280549</v>
      </c>
      <c r="Q1152" s="51">
        <v>9673</v>
      </c>
      <c r="R1152" s="73" t="s">
        <v>96</v>
      </c>
      <c r="S1152" s="58"/>
      <c r="T1152" s="16"/>
      <c r="U1152" s="16"/>
    </row>
    <row r="1153" spans="1:21" s="15" customFormat="1" ht="25.15" customHeight="1" x14ac:dyDescent="0.25">
      <c r="A1153" s="73" t="s">
        <v>2138</v>
      </c>
      <c r="B1153" s="46" t="s">
        <v>2204</v>
      </c>
      <c r="C1153" s="76">
        <v>1979</v>
      </c>
      <c r="D1153" s="156" t="s">
        <v>239</v>
      </c>
      <c r="E1153" s="76" t="s">
        <v>22</v>
      </c>
      <c r="F1153" s="76">
        <v>5</v>
      </c>
      <c r="G1153" s="76">
        <v>4</v>
      </c>
      <c r="H1153" s="48">
        <v>2725.77</v>
      </c>
      <c r="I1153" s="48">
        <v>0</v>
      </c>
      <c r="J1153" s="48">
        <v>2698.1</v>
      </c>
      <c r="K1153" s="37">
        <f>SUM(L1153:O1153)</f>
        <v>18417310</v>
      </c>
      <c r="L1153" s="45">
        <v>0</v>
      </c>
      <c r="M1153" s="45">
        <v>0</v>
      </c>
      <c r="N1153" s="45">
        <v>0</v>
      </c>
      <c r="O1153" s="48">
        <v>18417310</v>
      </c>
      <c r="P1153" s="45">
        <f t="shared" si="337"/>
        <v>6756.736628548997</v>
      </c>
      <c r="Q1153" s="51">
        <v>9673</v>
      </c>
      <c r="R1153" s="73" t="s">
        <v>95</v>
      </c>
      <c r="S1153" s="58"/>
      <c r="T1153" s="16"/>
      <c r="U1153" s="16"/>
    </row>
    <row r="1154" spans="1:21" s="15" customFormat="1" ht="25.15" customHeight="1" x14ac:dyDescent="0.25">
      <c r="A1154" s="73" t="s">
        <v>2139</v>
      </c>
      <c r="B1154" s="46" t="s">
        <v>1036</v>
      </c>
      <c r="C1154" s="76">
        <v>1967</v>
      </c>
      <c r="D1154" s="156" t="s">
        <v>239</v>
      </c>
      <c r="E1154" s="76" t="s">
        <v>20</v>
      </c>
      <c r="F1154" s="76">
        <v>2</v>
      </c>
      <c r="G1154" s="76">
        <v>2</v>
      </c>
      <c r="H1154" s="48">
        <v>935.2</v>
      </c>
      <c r="I1154" s="48">
        <v>434.3</v>
      </c>
      <c r="J1154" s="48">
        <v>500.9</v>
      </c>
      <c r="K1154" s="37">
        <f t="shared" si="336"/>
        <v>4389710</v>
      </c>
      <c r="L1154" s="45">
        <v>0</v>
      </c>
      <c r="M1154" s="45">
        <v>0</v>
      </c>
      <c r="N1154" s="45">
        <v>0</v>
      </c>
      <c r="O1154" s="48">
        <v>4389710</v>
      </c>
      <c r="P1154" s="45">
        <f t="shared" si="337"/>
        <v>4693.8729683490164</v>
      </c>
      <c r="Q1154" s="51">
        <v>9673</v>
      </c>
      <c r="R1154" s="73" t="s">
        <v>97</v>
      </c>
      <c r="S1154" s="58"/>
      <c r="T1154" s="16"/>
      <c r="U1154" s="16"/>
    </row>
    <row r="1155" spans="1:21" s="15" customFormat="1" ht="25.15" customHeight="1" x14ac:dyDescent="0.25">
      <c r="A1155" s="73" t="s">
        <v>2140</v>
      </c>
      <c r="B1155" s="46" t="s">
        <v>1037</v>
      </c>
      <c r="C1155" s="76">
        <v>1964</v>
      </c>
      <c r="D1155" s="156" t="s">
        <v>239</v>
      </c>
      <c r="E1155" s="76" t="s">
        <v>20</v>
      </c>
      <c r="F1155" s="76">
        <v>2</v>
      </c>
      <c r="G1155" s="76">
        <v>2</v>
      </c>
      <c r="H1155" s="48">
        <v>699.22</v>
      </c>
      <c r="I1155" s="48">
        <v>643.37</v>
      </c>
      <c r="J1155" s="48">
        <v>376.2</v>
      </c>
      <c r="K1155" s="37">
        <f t="shared" si="336"/>
        <v>6725621</v>
      </c>
      <c r="L1155" s="45">
        <v>0</v>
      </c>
      <c r="M1155" s="45">
        <v>0</v>
      </c>
      <c r="N1155" s="45">
        <v>0</v>
      </c>
      <c r="O1155" s="48">
        <v>6725621</v>
      </c>
      <c r="P1155" s="45">
        <f t="shared" si="337"/>
        <v>9618.7480335230684</v>
      </c>
      <c r="Q1155" s="51">
        <v>9673</v>
      </c>
      <c r="R1155" s="73" t="s">
        <v>97</v>
      </c>
      <c r="S1155" s="58"/>
      <c r="T1155" s="16"/>
      <c r="U1155" s="16"/>
    </row>
    <row r="1156" spans="1:21" s="15" customFormat="1" ht="25.15" customHeight="1" x14ac:dyDescent="0.25">
      <c r="A1156" s="73" t="s">
        <v>2141</v>
      </c>
      <c r="B1156" s="46" t="s">
        <v>1038</v>
      </c>
      <c r="C1156" s="76">
        <v>1967</v>
      </c>
      <c r="D1156" s="156" t="s">
        <v>239</v>
      </c>
      <c r="E1156" s="76" t="s">
        <v>20</v>
      </c>
      <c r="F1156" s="76">
        <v>2</v>
      </c>
      <c r="G1156" s="76">
        <v>2</v>
      </c>
      <c r="H1156" s="48">
        <v>933.6</v>
      </c>
      <c r="I1156" s="48">
        <v>417.7</v>
      </c>
      <c r="J1156" s="48">
        <v>515.9</v>
      </c>
      <c r="K1156" s="37">
        <f t="shared" si="336"/>
        <v>4233200</v>
      </c>
      <c r="L1156" s="45">
        <v>0</v>
      </c>
      <c r="M1156" s="45">
        <v>0</v>
      </c>
      <c r="N1156" s="45">
        <v>0</v>
      </c>
      <c r="O1156" s="48">
        <v>4233200</v>
      </c>
      <c r="P1156" s="45">
        <f t="shared" si="337"/>
        <v>4534.2759211653811</v>
      </c>
      <c r="Q1156" s="51">
        <v>9673</v>
      </c>
      <c r="R1156" s="73" t="s">
        <v>97</v>
      </c>
      <c r="S1156" s="58"/>
      <c r="T1156" s="16"/>
      <c r="U1156" s="16"/>
    </row>
    <row r="1157" spans="1:21" s="15" customFormat="1" ht="25.15" customHeight="1" x14ac:dyDescent="0.25">
      <c r="A1157" s="73" t="s">
        <v>2142</v>
      </c>
      <c r="B1157" s="46" t="s">
        <v>1039</v>
      </c>
      <c r="C1157" s="76">
        <v>1962</v>
      </c>
      <c r="D1157" s="156" t="s">
        <v>239</v>
      </c>
      <c r="E1157" s="76" t="s">
        <v>20</v>
      </c>
      <c r="F1157" s="76">
        <v>2</v>
      </c>
      <c r="G1157" s="76">
        <v>2</v>
      </c>
      <c r="H1157" s="48">
        <v>710</v>
      </c>
      <c r="I1157" s="48">
        <v>326.89999999999998</v>
      </c>
      <c r="J1157" s="48">
        <v>383.1</v>
      </c>
      <c r="K1157" s="37">
        <f t="shared" si="336"/>
        <v>6672250</v>
      </c>
      <c r="L1157" s="45">
        <v>0</v>
      </c>
      <c r="M1157" s="45">
        <v>0</v>
      </c>
      <c r="N1157" s="45">
        <v>0</v>
      </c>
      <c r="O1157" s="48">
        <v>6672250</v>
      </c>
      <c r="P1157" s="45">
        <f t="shared" si="337"/>
        <v>9397.5352112676064</v>
      </c>
      <c r="Q1157" s="51">
        <v>9673</v>
      </c>
      <c r="R1157" s="73" t="s">
        <v>97</v>
      </c>
      <c r="S1157" s="58"/>
      <c r="T1157" s="16"/>
      <c r="U1157" s="16"/>
    </row>
    <row r="1158" spans="1:21" s="15" customFormat="1" ht="25.15" customHeight="1" x14ac:dyDescent="0.25">
      <c r="A1158" s="73" t="s">
        <v>2143</v>
      </c>
      <c r="B1158" s="46" t="s">
        <v>1040</v>
      </c>
      <c r="C1158" s="76">
        <v>1963</v>
      </c>
      <c r="D1158" s="156" t="s">
        <v>239</v>
      </c>
      <c r="E1158" s="76" t="s">
        <v>20</v>
      </c>
      <c r="F1158" s="76">
        <v>2</v>
      </c>
      <c r="G1158" s="76">
        <v>2</v>
      </c>
      <c r="H1158" s="48">
        <v>699.45</v>
      </c>
      <c r="I1158" s="48">
        <v>320.35000000000002</v>
      </c>
      <c r="J1158" s="48">
        <v>379.1</v>
      </c>
      <c r="K1158" s="37">
        <f t="shared" si="336"/>
        <v>6848172.5</v>
      </c>
      <c r="L1158" s="45">
        <v>0</v>
      </c>
      <c r="M1158" s="45">
        <v>0</v>
      </c>
      <c r="N1158" s="45">
        <v>0</v>
      </c>
      <c r="O1158" s="48">
        <v>6848172.5</v>
      </c>
      <c r="P1158" s="45">
        <f t="shared" si="337"/>
        <v>9790.7963399814125</v>
      </c>
      <c r="Q1158" s="51">
        <v>9673</v>
      </c>
      <c r="R1158" s="73" t="s">
        <v>97</v>
      </c>
      <c r="S1158" s="67"/>
      <c r="T1158" s="16"/>
      <c r="U1158" s="16"/>
    </row>
    <row r="1159" spans="1:21" s="15" customFormat="1" ht="25.15" customHeight="1" x14ac:dyDescent="0.25">
      <c r="A1159" s="73" t="s">
        <v>2144</v>
      </c>
      <c r="B1159" s="46" t="s">
        <v>1041</v>
      </c>
      <c r="C1159" s="76">
        <v>1963</v>
      </c>
      <c r="D1159" s="156" t="s">
        <v>239</v>
      </c>
      <c r="E1159" s="76" t="s">
        <v>20</v>
      </c>
      <c r="F1159" s="76">
        <v>2</v>
      </c>
      <c r="G1159" s="76">
        <v>2</v>
      </c>
      <c r="H1159" s="48">
        <v>686.67</v>
      </c>
      <c r="I1159" s="48">
        <v>303.67</v>
      </c>
      <c r="J1159" s="48">
        <v>383</v>
      </c>
      <c r="K1159" s="37">
        <f t="shared" si="336"/>
        <v>6795843.5</v>
      </c>
      <c r="L1159" s="45">
        <v>0</v>
      </c>
      <c r="M1159" s="45">
        <v>0</v>
      </c>
      <c r="N1159" s="45">
        <v>0</v>
      </c>
      <c r="O1159" s="48">
        <v>6795843.5</v>
      </c>
      <c r="P1159" s="45">
        <f t="shared" si="337"/>
        <v>9896.8114232455191</v>
      </c>
      <c r="Q1159" s="51">
        <v>9673</v>
      </c>
      <c r="R1159" s="73" t="s">
        <v>97</v>
      </c>
      <c r="S1159" s="58"/>
      <c r="T1159" s="16"/>
      <c r="U1159" s="16"/>
    </row>
    <row r="1160" spans="1:21" s="15" customFormat="1" ht="34.9" customHeight="1" x14ac:dyDescent="0.25">
      <c r="A1160" s="167" t="s">
        <v>2427</v>
      </c>
      <c r="B1160" s="167"/>
      <c r="C1160" s="167"/>
      <c r="D1160" s="167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58"/>
      <c r="T1160" s="16"/>
      <c r="U1160" s="16"/>
    </row>
    <row r="1161" spans="1:21" s="15" customFormat="1" ht="34.9" customHeight="1" x14ac:dyDescent="0.25">
      <c r="A1161" s="166" t="s">
        <v>823</v>
      </c>
      <c r="B1161" s="166"/>
      <c r="C1161" s="148" t="s">
        <v>21</v>
      </c>
      <c r="D1161" s="148" t="s">
        <v>21</v>
      </c>
      <c r="E1161" s="148" t="s">
        <v>21</v>
      </c>
      <c r="F1161" s="106" t="s">
        <v>21</v>
      </c>
      <c r="G1161" s="106" t="s">
        <v>21</v>
      </c>
      <c r="H1161" s="107">
        <f>SUM(H1164:H1167)</f>
        <v>1696.3000000000002</v>
      </c>
      <c r="I1161" s="107">
        <f t="shared" ref="I1161:O1161" si="338">SUM(I1164:I1167)</f>
        <v>0</v>
      </c>
      <c r="J1161" s="107">
        <f t="shared" si="338"/>
        <v>1493</v>
      </c>
      <c r="K1161" s="107">
        <f t="shared" si="338"/>
        <v>17168800</v>
      </c>
      <c r="L1161" s="107">
        <f t="shared" si="338"/>
        <v>0</v>
      </c>
      <c r="M1161" s="107">
        <f t="shared" si="338"/>
        <v>0</v>
      </c>
      <c r="N1161" s="107">
        <f t="shared" si="338"/>
        <v>0</v>
      </c>
      <c r="O1161" s="107">
        <f t="shared" si="338"/>
        <v>17168800</v>
      </c>
      <c r="P1161" s="107">
        <f>K1161/H1161</f>
        <v>10121.322879207686</v>
      </c>
      <c r="Q1161" s="108" t="s">
        <v>21</v>
      </c>
      <c r="R1161" s="109" t="s">
        <v>21</v>
      </c>
      <c r="S1161" s="58"/>
      <c r="T1161" s="16"/>
      <c r="U1161" s="16"/>
    </row>
    <row r="1162" spans="1:21" s="15" customFormat="1" ht="25.15" customHeight="1" x14ac:dyDescent="0.25">
      <c r="A1162" s="171" t="s">
        <v>2145</v>
      </c>
      <c r="B1162" s="173" t="s">
        <v>2203</v>
      </c>
      <c r="C1162" s="175">
        <v>1970</v>
      </c>
      <c r="D1162" s="175" t="s">
        <v>239</v>
      </c>
      <c r="E1162" s="175" t="s">
        <v>20</v>
      </c>
      <c r="F1162" s="177">
        <v>2</v>
      </c>
      <c r="G1162" s="177">
        <v>2</v>
      </c>
      <c r="H1162" s="179">
        <v>575.9</v>
      </c>
      <c r="I1162" s="179">
        <v>0</v>
      </c>
      <c r="J1162" s="179">
        <v>517.9</v>
      </c>
      <c r="K1162" s="47">
        <f>SUM(L1162:O1162)</f>
        <v>2475000</v>
      </c>
      <c r="L1162" s="47">
        <v>0</v>
      </c>
      <c r="M1162" s="47">
        <v>0</v>
      </c>
      <c r="N1162" s="47">
        <v>0</v>
      </c>
      <c r="O1162" s="47">
        <v>2475000</v>
      </c>
      <c r="P1162" s="45">
        <f t="shared" ref="P1162" si="339">K1162/H1162</f>
        <v>4297.6211147768709</v>
      </c>
      <c r="Q1162" s="51">
        <v>9673</v>
      </c>
      <c r="R1162" s="73" t="s">
        <v>96</v>
      </c>
      <c r="S1162" s="90"/>
    </row>
    <row r="1163" spans="1:21" s="15" customFormat="1" ht="25.15" customHeight="1" x14ac:dyDescent="0.25">
      <c r="A1163" s="172"/>
      <c r="B1163" s="174"/>
      <c r="C1163" s="176"/>
      <c r="D1163" s="176"/>
      <c r="E1163" s="176"/>
      <c r="F1163" s="178"/>
      <c r="G1163" s="178"/>
      <c r="H1163" s="180"/>
      <c r="I1163" s="180"/>
      <c r="J1163" s="180"/>
      <c r="K1163" s="47">
        <f>SUM(L1163:O1163)</f>
        <v>3155328</v>
      </c>
      <c r="L1163" s="47">
        <v>0</v>
      </c>
      <c r="M1163" s="47">
        <v>0</v>
      </c>
      <c r="N1163" s="47">
        <v>0</v>
      </c>
      <c r="O1163" s="47">
        <v>3155328</v>
      </c>
      <c r="P1163" s="45">
        <f>K1163/H1162</f>
        <v>5478.9512068067379</v>
      </c>
      <c r="Q1163" s="51">
        <v>9673</v>
      </c>
      <c r="R1163" s="73" t="s">
        <v>97</v>
      </c>
      <c r="S1163" s="90"/>
    </row>
    <row r="1164" spans="1:21" s="15" customFormat="1" ht="25.15" customHeight="1" x14ac:dyDescent="0.25">
      <c r="A1164" s="73" t="s">
        <v>2146</v>
      </c>
      <c r="B1164" s="46" t="s">
        <v>1049</v>
      </c>
      <c r="C1164" s="76">
        <v>1964</v>
      </c>
      <c r="D1164" s="156" t="s">
        <v>239</v>
      </c>
      <c r="E1164" s="76" t="s">
        <v>20</v>
      </c>
      <c r="F1164" s="76">
        <v>2</v>
      </c>
      <c r="G1164" s="76">
        <v>2</v>
      </c>
      <c r="H1164" s="48">
        <v>427</v>
      </c>
      <c r="I1164" s="48">
        <v>0</v>
      </c>
      <c r="J1164" s="48">
        <v>377</v>
      </c>
      <c r="K1164" s="37">
        <f t="shared" ref="K1164:K1167" si="340">SUM(L1164:O1164)</f>
        <v>4305400</v>
      </c>
      <c r="L1164" s="45">
        <v>0</v>
      </c>
      <c r="M1164" s="45">
        <v>0</v>
      </c>
      <c r="N1164" s="45">
        <v>0</v>
      </c>
      <c r="O1164" s="48">
        <v>4305400</v>
      </c>
      <c r="P1164" s="45">
        <f t="shared" ref="P1164:P1167" si="341">K1164/H1164</f>
        <v>10082.903981264637</v>
      </c>
      <c r="Q1164" s="51">
        <v>9673</v>
      </c>
      <c r="R1164" s="73" t="s">
        <v>95</v>
      </c>
      <c r="S1164" s="58"/>
      <c r="T1164" s="16"/>
      <c r="U1164" s="16"/>
    </row>
    <row r="1165" spans="1:21" ht="25.15" customHeight="1" x14ac:dyDescent="0.25">
      <c r="A1165" s="73" t="s">
        <v>2147</v>
      </c>
      <c r="B1165" s="46" t="s">
        <v>1050</v>
      </c>
      <c r="C1165" s="76">
        <v>1965</v>
      </c>
      <c r="D1165" s="156" t="s">
        <v>239</v>
      </c>
      <c r="E1165" s="76" t="s">
        <v>20</v>
      </c>
      <c r="F1165" s="76">
        <v>2</v>
      </c>
      <c r="G1165" s="76">
        <v>2</v>
      </c>
      <c r="H1165" s="48">
        <v>422.1</v>
      </c>
      <c r="I1165" s="48">
        <v>0</v>
      </c>
      <c r="J1165" s="48">
        <v>364</v>
      </c>
      <c r="K1165" s="37">
        <f t="shared" si="340"/>
        <v>4279000</v>
      </c>
      <c r="L1165" s="45">
        <v>0</v>
      </c>
      <c r="M1165" s="45">
        <v>0</v>
      </c>
      <c r="N1165" s="45">
        <v>0</v>
      </c>
      <c r="O1165" s="48">
        <v>4279000</v>
      </c>
      <c r="P1165" s="45">
        <f t="shared" si="341"/>
        <v>10137.408197109689</v>
      </c>
      <c r="Q1165" s="51">
        <v>9673</v>
      </c>
      <c r="R1165" s="73" t="s">
        <v>95</v>
      </c>
    </row>
    <row r="1166" spans="1:21" ht="25.15" customHeight="1" x14ac:dyDescent="0.25">
      <c r="A1166" s="73" t="s">
        <v>2148</v>
      </c>
      <c r="B1166" s="46" t="s">
        <v>1051</v>
      </c>
      <c r="C1166" s="76">
        <v>1965</v>
      </c>
      <c r="D1166" s="156" t="s">
        <v>239</v>
      </c>
      <c r="E1166" s="76" t="s">
        <v>20</v>
      </c>
      <c r="F1166" s="76">
        <v>2</v>
      </c>
      <c r="G1166" s="76">
        <v>2</v>
      </c>
      <c r="H1166" s="48">
        <v>422.3</v>
      </c>
      <c r="I1166" s="48">
        <v>0</v>
      </c>
      <c r="J1166" s="48">
        <v>375</v>
      </c>
      <c r="K1166" s="37">
        <f t="shared" si="340"/>
        <v>4279000</v>
      </c>
      <c r="L1166" s="45">
        <v>0</v>
      </c>
      <c r="M1166" s="45">
        <v>0</v>
      </c>
      <c r="N1166" s="45">
        <v>0</v>
      </c>
      <c r="O1166" s="48">
        <v>4279000</v>
      </c>
      <c r="P1166" s="45">
        <f t="shared" si="341"/>
        <v>10132.607151314231</v>
      </c>
      <c r="Q1166" s="51">
        <v>9673</v>
      </c>
      <c r="R1166" s="73" t="s">
        <v>95</v>
      </c>
    </row>
    <row r="1167" spans="1:21" ht="25.15" customHeight="1" x14ac:dyDescent="0.25">
      <c r="A1167" s="73" t="s">
        <v>2149</v>
      </c>
      <c r="B1167" s="46" t="s">
        <v>1052</v>
      </c>
      <c r="C1167" s="76">
        <v>1964</v>
      </c>
      <c r="D1167" s="156" t="s">
        <v>239</v>
      </c>
      <c r="E1167" s="76" t="s">
        <v>20</v>
      </c>
      <c r="F1167" s="76">
        <v>2</v>
      </c>
      <c r="G1167" s="76">
        <v>2</v>
      </c>
      <c r="H1167" s="48">
        <v>424.9</v>
      </c>
      <c r="I1167" s="48">
        <v>0</v>
      </c>
      <c r="J1167" s="48">
        <v>377</v>
      </c>
      <c r="K1167" s="37">
        <f t="shared" si="340"/>
        <v>4305400</v>
      </c>
      <c r="L1167" s="45">
        <v>0</v>
      </c>
      <c r="M1167" s="45">
        <v>0</v>
      </c>
      <c r="N1167" s="45">
        <v>0</v>
      </c>
      <c r="O1167" s="48">
        <v>4305400</v>
      </c>
      <c r="P1167" s="45">
        <f t="shared" si="341"/>
        <v>10132.737114615204</v>
      </c>
      <c r="Q1167" s="51">
        <v>9673</v>
      </c>
      <c r="R1167" s="73" t="s">
        <v>95</v>
      </c>
    </row>
    <row r="1168" spans="1:21" ht="34.9" customHeight="1" x14ac:dyDescent="0.25">
      <c r="A1168" s="167" t="s">
        <v>2428</v>
      </c>
      <c r="B1168" s="167"/>
      <c r="C1168" s="167"/>
      <c r="D1168" s="167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</row>
    <row r="1169" spans="1:20" ht="34.9" customHeight="1" x14ac:dyDescent="0.25">
      <c r="A1169" s="166" t="s">
        <v>59</v>
      </c>
      <c r="B1169" s="166"/>
      <c r="C1169" s="148" t="s">
        <v>21</v>
      </c>
      <c r="D1169" s="148" t="s">
        <v>21</v>
      </c>
      <c r="E1169" s="148" t="s">
        <v>21</v>
      </c>
      <c r="F1169" s="106" t="s">
        <v>21</v>
      </c>
      <c r="G1169" s="106" t="s">
        <v>21</v>
      </c>
      <c r="H1169" s="107">
        <f>SUM(H1170:H1196)</f>
        <v>11475.789999999999</v>
      </c>
      <c r="I1169" s="107">
        <f t="shared" ref="I1169:O1169" si="342">SUM(I1170:I1196)</f>
        <v>92.7</v>
      </c>
      <c r="J1169" s="107">
        <f t="shared" si="342"/>
        <v>9734.36</v>
      </c>
      <c r="K1169" s="107">
        <f t="shared" si="342"/>
        <v>113018372.5</v>
      </c>
      <c r="L1169" s="107">
        <f t="shared" si="342"/>
        <v>0</v>
      </c>
      <c r="M1169" s="107">
        <f t="shared" si="342"/>
        <v>0</v>
      </c>
      <c r="N1169" s="107">
        <f t="shared" si="342"/>
        <v>0</v>
      </c>
      <c r="O1169" s="107">
        <f t="shared" si="342"/>
        <v>113018372.5</v>
      </c>
      <c r="P1169" s="34">
        <f t="shared" ref="P1169" si="343">K1169/H1169</f>
        <v>9848.4176252789584</v>
      </c>
      <c r="Q1169" s="108" t="s">
        <v>21</v>
      </c>
      <c r="R1169" s="109" t="s">
        <v>21</v>
      </c>
    </row>
    <row r="1170" spans="1:20" s="15" customFormat="1" ht="25.15" customHeight="1" x14ac:dyDescent="0.25">
      <c r="A1170" s="73" t="s">
        <v>2150</v>
      </c>
      <c r="B1170" s="119" t="s">
        <v>1056</v>
      </c>
      <c r="C1170" s="156">
        <v>1961</v>
      </c>
      <c r="D1170" s="156" t="s">
        <v>239</v>
      </c>
      <c r="E1170" s="156" t="s">
        <v>20</v>
      </c>
      <c r="F1170" s="66">
        <v>2</v>
      </c>
      <c r="G1170" s="66">
        <v>1</v>
      </c>
      <c r="H1170" s="80">
        <v>403</v>
      </c>
      <c r="I1170" s="48">
        <v>0</v>
      </c>
      <c r="J1170" s="45">
        <v>299.70999999999998</v>
      </c>
      <c r="K1170" s="37">
        <f t="shared" ref="K1170:K1196" si="344">SUM(L1170:O1170)</f>
        <v>3923500</v>
      </c>
      <c r="L1170" s="45">
        <v>0</v>
      </c>
      <c r="M1170" s="45">
        <v>0</v>
      </c>
      <c r="N1170" s="45">
        <v>0</v>
      </c>
      <c r="O1170" s="48">
        <v>3923500</v>
      </c>
      <c r="P1170" s="45">
        <f t="shared" ref="P1170:P1196" si="345">K1170/H1170</f>
        <v>9735.7320099255576</v>
      </c>
      <c r="Q1170" s="51">
        <v>9673</v>
      </c>
      <c r="R1170" s="73" t="s">
        <v>95</v>
      </c>
      <c r="S1170" s="90"/>
      <c r="T1170" s="19"/>
    </row>
    <row r="1171" spans="1:20" s="15" customFormat="1" ht="25.15" customHeight="1" x14ac:dyDescent="0.25">
      <c r="A1171" s="73" t="s">
        <v>2151</v>
      </c>
      <c r="B1171" s="119" t="s">
        <v>1057</v>
      </c>
      <c r="C1171" s="156">
        <v>1959</v>
      </c>
      <c r="D1171" s="156" t="s">
        <v>239</v>
      </c>
      <c r="E1171" s="156" t="s">
        <v>20</v>
      </c>
      <c r="F1171" s="66">
        <v>2</v>
      </c>
      <c r="G1171" s="66">
        <v>1</v>
      </c>
      <c r="H1171" s="80">
        <v>358</v>
      </c>
      <c r="I1171" s="48">
        <v>0</v>
      </c>
      <c r="J1171" s="45">
        <v>269.8</v>
      </c>
      <c r="K1171" s="37">
        <f t="shared" si="344"/>
        <v>350600</v>
      </c>
      <c r="L1171" s="45">
        <v>0</v>
      </c>
      <c r="M1171" s="45">
        <v>0</v>
      </c>
      <c r="N1171" s="45">
        <v>0</v>
      </c>
      <c r="O1171" s="48">
        <v>350600</v>
      </c>
      <c r="P1171" s="45">
        <f t="shared" si="345"/>
        <v>979.32960893854749</v>
      </c>
      <c r="Q1171" s="51">
        <v>9673</v>
      </c>
      <c r="R1171" s="73" t="s">
        <v>95</v>
      </c>
      <c r="S1171" s="90"/>
      <c r="T1171" s="19"/>
    </row>
    <row r="1172" spans="1:20" s="15" customFormat="1" ht="25.15" customHeight="1" x14ac:dyDescent="0.25">
      <c r="A1172" s="73" t="s">
        <v>2152</v>
      </c>
      <c r="B1172" s="119" t="s">
        <v>1058</v>
      </c>
      <c r="C1172" s="156">
        <v>1962</v>
      </c>
      <c r="D1172" s="156" t="s">
        <v>239</v>
      </c>
      <c r="E1172" s="156" t="s">
        <v>20</v>
      </c>
      <c r="F1172" s="66">
        <v>2</v>
      </c>
      <c r="G1172" s="66">
        <v>1</v>
      </c>
      <c r="H1172" s="80">
        <v>292.10000000000002</v>
      </c>
      <c r="I1172" s="45">
        <v>38.5</v>
      </c>
      <c r="J1172" s="45">
        <v>233.4</v>
      </c>
      <c r="K1172" s="37">
        <f t="shared" si="344"/>
        <v>3327830</v>
      </c>
      <c r="L1172" s="45">
        <v>0</v>
      </c>
      <c r="M1172" s="45">
        <v>0</v>
      </c>
      <c r="N1172" s="45">
        <v>0</v>
      </c>
      <c r="O1172" s="48">
        <v>3327830</v>
      </c>
      <c r="P1172" s="45">
        <f t="shared" si="345"/>
        <v>11392.776446422457</v>
      </c>
      <c r="Q1172" s="51">
        <v>9673</v>
      </c>
      <c r="R1172" s="73" t="s">
        <v>95</v>
      </c>
      <c r="S1172" s="90"/>
      <c r="T1172" s="19"/>
    </row>
    <row r="1173" spans="1:20" s="15" customFormat="1" ht="25.15" customHeight="1" x14ac:dyDescent="0.25">
      <c r="A1173" s="73" t="s">
        <v>2153</v>
      </c>
      <c r="B1173" s="119" t="s">
        <v>1059</v>
      </c>
      <c r="C1173" s="156">
        <v>1963</v>
      </c>
      <c r="D1173" s="156" t="s">
        <v>239</v>
      </c>
      <c r="E1173" s="156" t="s">
        <v>20</v>
      </c>
      <c r="F1173" s="66">
        <v>2</v>
      </c>
      <c r="G1173" s="66">
        <v>2</v>
      </c>
      <c r="H1173" s="80">
        <v>430.9</v>
      </c>
      <c r="I1173" s="48">
        <v>0</v>
      </c>
      <c r="J1173" s="45">
        <v>385.3</v>
      </c>
      <c r="K1173" s="37">
        <f t="shared" si="344"/>
        <v>4774450</v>
      </c>
      <c r="L1173" s="45">
        <v>0</v>
      </c>
      <c r="M1173" s="45">
        <v>0</v>
      </c>
      <c r="N1173" s="45">
        <v>0</v>
      </c>
      <c r="O1173" s="48">
        <v>4774450</v>
      </c>
      <c r="P1173" s="45">
        <f t="shared" si="345"/>
        <v>11080.181016477141</v>
      </c>
      <c r="Q1173" s="51">
        <v>9673</v>
      </c>
      <c r="R1173" s="73" t="s">
        <v>96</v>
      </c>
      <c r="S1173" s="90"/>
      <c r="T1173" s="19"/>
    </row>
    <row r="1174" spans="1:20" s="15" customFormat="1" ht="25.15" customHeight="1" x14ac:dyDescent="0.25">
      <c r="A1174" s="73" t="s">
        <v>2154</v>
      </c>
      <c r="B1174" s="119" t="s">
        <v>1060</v>
      </c>
      <c r="C1174" s="156">
        <v>1963</v>
      </c>
      <c r="D1174" s="156" t="s">
        <v>239</v>
      </c>
      <c r="E1174" s="156" t="s">
        <v>20</v>
      </c>
      <c r="F1174" s="66">
        <v>2</v>
      </c>
      <c r="G1174" s="66">
        <v>1</v>
      </c>
      <c r="H1174" s="80">
        <v>228.4</v>
      </c>
      <c r="I1174" s="48">
        <v>0</v>
      </c>
      <c r="J1174" s="45">
        <v>200.6</v>
      </c>
      <c r="K1174" s="37">
        <f t="shared" si="344"/>
        <v>2648200</v>
      </c>
      <c r="L1174" s="45">
        <v>0</v>
      </c>
      <c r="M1174" s="45">
        <v>0</v>
      </c>
      <c r="N1174" s="45">
        <v>0</v>
      </c>
      <c r="O1174" s="48">
        <v>2648200</v>
      </c>
      <c r="P1174" s="45">
        <f t="shared" si="345"/>
        <v>11594.570928196146</v>
      </c>
      <c r="Q1174" s="51">
        <v>9673</v>
      </c>
      <c r="R1174" s="73" t="s">
        <v>96</v>
      </c>
      <c r="S1174" s="90"/>
      <c r="T1174" s="19"/>
    </row>
    <row r="1175" spans="1:20" s="15" customFormat="1" ht="25.15" customHeight="1" x14ac:dyDescent="0.25">
      <c r="A1175" s="73" t="s">
        <v>2155</v>
      </c>
      <c r="B1175" s="119" t="s">
        <v>1061</v>
      </c>
      <c r="C1175" s="156">
        <v>1962</v>
      </c>
      <c r="D1175" s="156" t="s">
        <v>239</v>
      </c>
      <c r="E1175" s="156" t="s">
        <v>20</v>
      </c>
      <c r="F1175" s="66">
        <v>2</v>
      </c>
      <c r="G1175" s="66">
        <v>1</v>
      </c>
      <c r="H1175" s="80">
        <v>308.10000000000002</v>
      </c>
      <c r="I1175" s="48">
        <v>0</v>
      </c>
      <c r="J1175" s="45">
        <v>281.7</v>
      </c>
      <c r="K1175" s="37">
        <f t="shared" si="344"/>
        <v>3486030</v>
      </c>
      <c r="L1175" s="45">
        <v>0</v>
      </c>
      <c r="M1175" s="45">
        <v>0</v>
      </c>
      <c r="N1175" s="45">
        <v>0</v>
      </c>
      <c r="O1175" s="45">
        <v>3486030</v>
      </c>
      <c r="P1175" s="45">
        <f t="shared" si="345"/>
        <v>11314.605647517039</v>
      </c>
      <c r="Q1175" s="51">
        <v>9673</v>
      </c>
      <c r="R1175" s="73" t="s">
        <v>95</v>
      </c>
      <c r="S1175" s="90"/>
      <c r="T1175" s="19"/>
    </row>
    <row r="1176" spans="1:20" s="15" customFormat="1" ht="25.15" customHeight="1" x14ac:dyDescent="0.25">
      <c r="A1176" s="73" t="s">
        <v>2156</v>
      </c>
      <c r="B1176" s="119" t="s">
        <v>1062</v>
      </c>
      <c r="C1176" s="156">
        <v>1964</v>
      </c>
      <c r="D1176" s="156" t="s">
        <v>239</v>
      </c>
      <c r="E1176" s="156" t="s">
        <v>20</v>
      </c>
      <c r="F1176" s="66">
        <v>2</v>
      </c>
      <c r="G1176" s="66">
        <v>2</v>
      </c>
      <c r="H1176" s="80">
        <v>426.7</v>
      </c>
      <c r="I1176" s="48">
        <v>0</v>
      </c>
      <c r="J1176" s="45">
        <v>380.4</v>
      </c>
      <c r="K1176" s="37">
        <f t="shared" si="344"/>
        <v>3812945</v>
      </c>
      <c r="L1176" s="45">
        <v>0</v>
      </c>
      <c r="M1176" s="45">
        <v>0</v>
      </c>
      <c r="N1176" s="45">
        <v>0</v>
      </c>
      <c r="O1176" s="45">
        <v>3812945</v>
      </c>
      <c r="P1176" s="45">
        <f t="shared" si="345"/>
        <v>8935.8917272088129</v>
      </c>
      <c r="Q1176" s="51">
        <v>9673</v>
      </c>
      <c r="R1176" s="73" t="s">
        <v>97</v>
      </c>
      <c r="S1176" s="90"/>
      <c r="T1176" s="19"/>
    </row>
    <row r="1177" spans="1:20" s="15" customFormat="1" ht="25.15" customHeight="1" x14ac:dyDescent="0.25">
      <c r="A1177" s="73" t="s">
        <v>2157</v>
      </c>
      <c r="B1177" s="119" t="s">
        <v>1063</v>
      </c>
      <c r="C1177" s="156">
        <v>1965</v>
      </c>
      <c r="D1177" s="156" t="s">
        <v>239</v>
      </c>
      <c r="E1177" s="156" t="s">
        <v>20</v>
      </c>
      <c r="F1177" s="66">
        <v>2</v>
      </c>
      <c r="G1177" s="66">
        <v>2</v>
      </c>
      <c r="H1177" s="80">
        <v>423.7</v>
      </c>
      <c r="I1177" s="48">
        <v>0</v>
      </c>
      <c r="J1177" s="45">
        <v>380.3</v>
      </c>
      <c r="K1177" s="37">
        <f t="shared" si="344"/>
        <v>3787895</v>
      </c>
      <c r="L1177" s="45">
        <v>0</v>
      </c>
      <c r="M1177" s="45">
        <v>0</v>
      </c>
      <c r="N1177" s="45">
        <v>0</v>
      </c>
      <c r="O1177" s="45">
        <v>3787895</v>
      </c>
      <c r="P1177" s="45">
        <f t="shared" si="345"/>
        <v>8940.0401227283455</v>
      </c>
      <c r="Q1177" s="51">
        <v>9673</v>
      </c>
      <c r="R1177" s="73" t="s">
        <v>97</v>
      </c>
      <c r="S1177" s="90"/>
      <c r="T1177" s="19"/>
    </row>
    <row r="1178" spans="1:20" s="15" customFormat="1" ht="25.15" customHeight="1" x14ac:dyDescent="0.25">
      <c r="A1178" s="73" t="s">
        <v>2158</v>
      </c>
      <c r="B1178" s="119" t="s">
        <v>1064</v>
      </c>
      <c r="C1178" s="156">
        <v>1966</v>
      </c>
      <c r="D1178" s="156" t="s">
        <v>239</v>
      </c>
      <c r="E1178" s="156" t="s">
        <v>20</v>
      </c>
      <c r="F1178" s="66">
        <v>2</v>
      </c>
      <c r="G1178" s="66">
        <v>2</v>
      </c>
      <c r="H1178" s="80">
        <v>426.8</v>
      </c>
      <c r="I1178" s="48">
        <v>0</v>
      </c>
      <c r="J1178" s="45">
        <v>383.3</v>
      </c>
      <c r="K1178" s="37">
        <f t="shared" si="344"/>
        <v>3813780</v>
      </c>
      <c r="L1178" s="45">
        <v>0</v>
      </c>
      <c r="M1178" s="45">
        <v>0</v>
      </c>
      <c r="N1178" s="45">
        <v>0</v>
      </c>
      <c r="O1178" s="45">
        <v>3813780</v>
      </c>
      <c r="P1178" s="45">
        <f t="shared" si="345"/>
        <v>8935.7544517338338</v>
      </c>
      <c r="Q1178" s="51">
        <v>9673</v>
      </c>
      <c r="R1178" s="73" t="s">
        <v>97</v>
      </c>
      <c r="S1178" s="90"/>
      <c r="T1178" s="19"/>
    </row>
    <row r="1179" spans="1:20" s="15" customFormat="1" ht="25.15" customHeight="1" x14ac:dyDescent="0.25">
      <c r="A1179" s="73" t="s">
        <v>2159</v>
      </c>
      <c r="B1179" s="119" t="s">
        <v>1065</v>
      </c>
      <c r="C1179" s="156">
        <v>1965</v>
      </c>
      <c r="D1179" s="156" t="s">
        <v>239</v>
      </c>
      <c r="E1179" s="156" t="s">
        <v>20</v>
      </c>
      <c r="F1179" s="66">
        <v>2</v>
      </c>
      <c r="G1179" s="66">
        <v>2</v>
      </c>
      <c r="H1179" s="80">
        <v>434.3</v>
      </c>
      <c r="I1179" s="48">
        <v>0</v>
      </c>
      <c r="J1179" s="45">
        <v>387.3</v>
      </c>
      <c r="K1179" s="37">
        <f t="shared" si="344"/>
        <v>3876405</v>
      </c>
      <c r="L1179" s="45">
        <v>0</v>
      </c>
      <c r="M1179" s="45">
        <v>0</v>
      </c>
      <c r="N1179" s="45">
        <v>0</v>
      </c>
      <c r="O1179" s="45">
        <v>3876405</v>
      </c>
      <c r="P1179" s="45">
        <f t="shared" si="345"/>
        <v>8925.6389592447613</v>
      </c>
      <c r="Q1179" s="51">
        <v>9673</v>
      </c>
      <c r="R1179" s="73" t="s">
        <v>97</v>
      </c>
      <c r="S1179" s="90"/>
      <c r="T1179" s="19"/>
    </row>
    <row r="1180" spans="1:20" s="15" customFormat="1" ht="25.15" customHeight="1" x14ac:dyDescent="0.25">
      <c r="A1180" s="73" t="s">
        <v>2160</v>
      </c>
      <c r="B1180" s="119" t="s">
        <v>1066</v>
      </c>
      <c r="C1180" s="156">
        <v>1966</v>
      </c>
      <c r="D1180" s="156" t="s">
        <v>239</v>
      </c>
      <c r="E1180" s="156" t="s">
        <v>20</v>
      </c>
      <c r="F1180" s="66">
        <v>2</v>
      </c>
      <c r="G1180" s="66">
        <v>3</v>
      </c>
      <c r="H1180" s="80">
        <v>587</v>
      </c>
      <c r="I1180" s="48">
        <v>0</v>
      </c>
      <c r="J1180" s="45">
        <v>516.5</v>
      </c>
      <c r="K1180" s="37">
        <f t="shared" si="344"/>
        <v>5151450</v>
      </c>
      <c r="L1180" s="45">
        <v>0</v>
      </c>
      <c r="M1180" s="45">
        <v>0</v>
      </c>
      <c r="N1180" s="45">
        <v>0</v>
      </c>
      <c r="O1180" s="45">
        <v>5151450</v>
      </c>
      <c r="P1180" s="45">
        <f t="shared" si="345"/>
        <v>8775.8943781942071</v>
      </c>
      <c r="Q1180" s="51">
        <v>9673</v>
      </c>
      <c r="R1180" s="73" t="s">
        <v>97</v>
      </c>
      <c r="S1180" s="90"/>
      <c r="T1180" s="19"/>
    </row>
    <row r="1181" spans="1:20" s="15" customFormat="1" ht="25.15" customHeight="1" x14ac:dyDescent="0.25">
      <c r="A1181" s="73" t="s">
        <v>2281</v>
      </c>
      <c r="B1181" s="119" t="s">
        <v>1067</v>
      </c>
      <c r="C1181" s="156">
        <v>1964</v>
      </c>
      <c r="D1181" s="156" t="s">
        <v>239</v>
      </c>
      <c r="E1181" s="156" t="s">
        <v>20</v>
      </c>
      <c r="F1181" s="66">
        <v>2</v>
      </c>
      <c r="G1181" s="66">
        <v>3</v>
      </c>
      <c r="H1181" s="80">
        <v>596.9</v>
      </c>
      <c r="I1181" s="48">
        <v>0</v>
      </c>
      <c r="J1181" s="45">
        <v>527.1</v>
      </c>
      <c r="K1181" s="37">
        <f t="shared" si="344"/>
        <v>5234880</v>
      </c>
      <c r="L1181" s="45">
        <v>0</v>
      </c>
      <c r="M1181" s="45">
        <v>0</v>
      </c>
      <c r="N1181" s="45">
        <v>0</v>
      </c>
      <c r="O1181" s="45">
        <v>5234880</v>
      </c>
      <c r="P1181" s="45">
        <f t="shared" si="345"/>
        <v>8770.1122466074721</v>
      </c>
      <c r="Q1181" s="51">
        <v>9673</v>
      </c>
      <c r="R1181" s="73" t="s">
        <v>97</v>
      </c>
      <c r="S1181" s="90"/>
      <c r="T1181" s="19"/>
    </row>
    <row r="1182" spans="1:20" s="15" customFormat="1" ht="25.15" customHeight="1" x14ac:dyDescent="0.25">
      <c r="A1182" s="73" t="s">
        <v>2161</v>
      </c>
      <c r="B1182" s="119" t="s">
        <v>1068</v>
      </c>
      <c r="C1182" s="156">
        <v>1961</v>
      </c>
      <c r="D1182" s="156" t="s">
        <v>239</v>
      </c>
      <c r="E1182" s="156" t="s">
        <v>20</v>
      </c>
      <c r="F1182" s="66">
        <v>2</v>
      </c>
      <c r="G1182" s="66">
        <v>1</v>
      </c>
      <c r="H1182" s="80">
        <v>277.12</v>
      </c>
      <c r="I1182" s="48">
        <v>0</v>
      </c>
      <c r="J1182" s="45">
        <v>257.49</v>
      </c>
      <c r="K1182" s="37">
        <f t="shared" si="344"/>
        <v>3159760</v>
      </c>
      <c r="L1182" s="45">
        <v>0</v>
      </c>
      <c r="M1182" s="45">
        <v>0</v>
      </c>
      <c r="N1182" s="45">
        <v>0</v>
      </c>
      <c r="O1182" s="45">
        <v>3159760</v>
      </c>
      <c r="P1182" s="45">
        <f t="shared" si="345"/>
        <v>11402.136258660508</v>
      </c>
      <c r="Q1182" s="51">
        <v>9673</v>
      </c>
      <c r="R1182" s="73" t="s">
        <v>95</v>
      </c>
      <c r="S1182" s="90"/>
      <c r="T1182" s="19"/>
    </row>
    <row r="1183" spans="1:20" s="15" customFormat="1" ht="25.15" customHeight="1" x14ac:dyDescent="0.25">
      <c r="A1183" s="73" t="s">
        <v>2162</v>
      </c>
      <c r="B1183" s="119" t="s">
        <v>1069</v>
      </c>
      <c r="C1183" s="156">
        <v>1964</v>
      </c>
      <c r="D1183" s="156" t="s">
        <v>239</v>
      </c>
      <c r="E1183" s="156" t="s">
        <v>20</v>
      </c>
      <c r="F1183" s="66">
        <v>2</v>
      </c>
      <c r="G1183" s="66">
        <v>1</v>
      </c>
      <c r="H1183" s="80">
        <v>193.5</v>
      </c>
      <c r="I1183" s="48">
        <v>0</v>
      </c>
      <c r="J1183" s="45">
        <v>158.30000000000001</v>
      </c>
      <c r="K1183" s="37">
        <f t="shared" si="344"/>
        <v>1865725</v>
      </c>
      <c r="L1183" s="45">
        <v>0</v>
      </c>
      <c r="M1183" s="45">
        <v>0</v>
      </c>
      <c r="N1183" s="45">
        <v>0</v>
      </c>
      <c r="O1183" s="45">
        <v>1865725</v>
      </c>
      <c r="P1183" s="45">
        <f t="shared" si="345"/>
        <v>9641.9896640826864</v>
      </c>
      <c r="Q1183" s="51">
        <v>9673</v>
      </c>
      <c r="R1183" s="73" t="s">
        <v>97</v>
      </c>
      <c r="S1183" s="90"/>
      <c r="T1183" s="19"/>
    </row>
    <row r="1184" spans="1:20" s="15" customFormat="1" ht="25.15" customHeight="1" x14ac:dyDescent="0.25">
      <c r="A1184" s="73" t="s">
        <v>2163</v>
      </c>
      <c r="B1184" s="119" t="s">
        <v>1070</v>
      </c>
      <c r="C1184" s="156">
        <v>1963</v>
      </c>
      <c r="D1184" s="156" t="s">
        <v>239</v>
      </c>
      <c r="E1184" s="156" t="s">
        <v>20</v>
      </c>
      <c r="F1184" s="66">
        <v>2</v>
      </c>
      <c r="G1184" s="66">
        <v>2</v>
      </c>
      <c r="H1184" s="80">
        <v>427.54</v>
      </c>
      <c r="I1184" s="48">
        <v>0</v>
      </c>
      <c r="J1184" s="45">
        <v>389.58</v>
      </c>
      <c r="K1184" s="37">
        <f t="shared" si="344"/>
        <v>4739170</v>
      </c>
      <c r="L1184" s="45">
        <v>0</v>
      </c>
      <c r="M1184" s="45">
        <v>0</v>
      </c>
      <c r="N1184" s="45">
        <v>0</v>
      </c>
      <c r="O1184" s="45">
        <v>4739170</v>
      </c>
      <c r="P1184" s="45">
        <f t="shared" si="345"/>
        <v>11084.740609065819</v>
      </c>
      <c r="Q1184" s="51">
        <v>9673</v>
      </c>
      <c r="R1184" s="73" t="s">
        <v>96</v>
      </c>
      <c r="S1184" s="90"/>
      <c r="T1184" s="19"/>
    </row>
    <row r="1185" spans="1:21" s="15" customFormat="1" ht="25.15" customHeight="1" x14ac:dyDescent="0.25">
      <c r="A1185" s="73" t="s">
        <v>2164</v>
      </c>
      <c r="B1185" s="119" t="s">
        <v>1071</v>
      </c>
      <c r="C1185" s="156">
        <v>1961</v>
      </c>
      <c r="D1185" s="156" t="s">
        <v>239</v>
      </c>
      <c r="E1185" s="156" t="s">
        <v>1078</v>
      </c>
      <c r="F1185" s="66">
        <v>2</v>
      </c>
      <c r="G1185" s="66">
        <v>1</v>
      </c>
      <c r="H1185" s="80">
        <v>264</v>
      </c>
      <c r="I1185" s="48">
        <v>0</v>
      </c>
      <c r="J1185" s="45">
        <v>193.18</v>
      </c>
      <c r="K1185" s="37">
        <f t="shared" si="344"/>
        <v>3176800</v>
      </c>
      <c r="L1185" s="45">
        <v>0</v>
      </c>
      <c r="M1185" s="45">
        <v>0</v>
      </c>
      <c r="N1185" s="45">
        <v>0</v>
      </c>
      <c r="O1185" s="45">
        <v>3176800</v>
      </c>
      <c r="P1185" s="45">
        <f t="shared" si="345"/>
        <v>12033.333333333334</v>
      </c>
      <c r="Q1185" s="51">
        <v>9673</v>
      </c>
      <c r="R1185" s="73" t="s">
        <v>95</v>
      </c>
      <c r="S1185" s="90"/>
      <c r="T1185" s="19"/>
    </row>
    <row r="1186" spans="1:21" s="15" customFormat="1" ht="25.15" customHeight="1" x14ac:dyDescent="0.25">
      <c r="A1186" s="73" t="s">
        <v>2165</v>
      </c>
      <c r="B1186" s="119" t="s">
        <v>1072</v>
      </c>
      <c r="C1186" s="156">
        <v>1963</v>
      </c>
      <c r="D1186" s="156" t="s">
        <v>239</v>
      </c>
      <c r="E1186" s="156" t="s">
        <v>20</v>
      </c>
      <c r="F1186" s="66">
        <v>2</v>
      </c>
      <c r="G1186" s="66">
        <v>1</v>
      </c>
      <c r="H1186" s="80">
        <v>492.4</v>
      </c>
      <c r="I1186" s="48">
        <v>0</v>
      </c>
      <c r="J1186" s="45">
        <v>370.6</v>
      </c>
      <c r="K1186" s="37">
        <f t="shared" si="344"/>
        <v>4823380</v>
      </c>
      <c r="L1186" s="45">
        <v>0</v>
      </c>
      <c r="M1186" s="45">
        <v>0</v>
      </c>
      <c r="N1186" s="45">
        <v>0</v>
      </c>
      <c r="O1186" s="45">
        <v>4823380</v>
      </c>
      <c r="P1186" s="45">
        <f t="shared" si="345"/>
        <v>9795.6539398862715</v>
      </c>
      <c r="Q1186" s="51">
        <v>9673</v>
      </c>
      <c r="R1186" s="73" t="s">
        <v>96</v>
      </c>
      <c r="S1186" s="90"/>
      <c r="T1186" s="19"/>
    </row>
    <row r="1187" spans="1:21" s="15" customFormat="1" ht="25.15" customHeight="1" x14ac:dyDescent="0.25">
      <c r="A1187" s="73" t="s">
        <v>2166</v>
      </c>
      <c r="B1187" s="119" t="s">
        <v>1073</v>
      </c>
      <c r="C1187" s="156">
        <v>1963</v>
      </c>
      <c r="D1187" s="156" t="s">
        <v>239</v>
      </c>
      <c r="E1187" s="156" t="s">
        <v>20</v>
      </c>
      <c r="F1187" s="66">
        <v>2</v>
      </c>
      <c r="G1187" s="66">
        <v>2</v>
      </c>
      <c r="H1187" s="80">
        <v>431.5</v>
      </c>
      <c r="I1187" s="48">
        <v>0</v>
      </c>
      <c r="J1187" s="45">
        <v>385.4</v>
      </c>
      <c r="K1187" s="37">
        <f t="shared" si="344"/>
        <v>4780750</v>
      </c>
      <c r="L1187" s="45">
        <v>0</v>
      </c>
      <c r="M1187" s="45">
        <v>0</v>
      </c>
      <c r="N1187" s="45">
        <v>0</v>
      </c>
      <c r="O1187" s="45">
        <v>4780750</v>
      </c>
      <c r="P1187" s="45">
        <f t="shared" si="345"/>
        <v>11079.374275782155</v>
      </c>
      <c r="Q1187" s="51">
        <v>9673</v>
      </c>
      <c r="R1187" s="73" t="s">
        <v>96</v>
      </c>
      <c r="S1187" s="90"/>
      <c r="T1187" s="19"/>
    </row>
    <row r="1188" spans="1:21" s="15" customFormat="1" ht="25.15" customHeight="1" x14ac:dyDescent="0.25">
      <c r="A1188" s="73" t="s">
        <v>2167</v>
      </c>
      <c r="B1188" s="119" t="s">
        <v>1074</v>
      </c>
      <c r="C1188" s="156">
        <v>1963</v>
      </c>
      <c r="D1188" s="156" t="s">
        <v>239</v>
      </c>
      <c r="E1188" s="156" t="s">
        <v>20</v>
      </c>
      <c r="F1188" s="66">
        <v>2</v>
      </c>
      <c r="G1188" s="66">
        <v>2</v>
      </c>
      <c r="H1188" s="49">
        <v>581.70000000000005</v>
      </c>
      <c r="I1188" s="48">
        <v>0</v>
      </c>
      <c r="J1188" s="45">
        <v>360.66</v>
      </c>
      <c r="K1188" s="37">
        <f t="shared" si="344"/>
        <v>7113766</v>
      </c>
      <c r="L1188" s="45">
        <v>0</v>
      </c>
      <c r="M1188" s="45">
        <v>0</v>
      </c>
      <c r="N1188" s="45">
        <v>0</v>
      </c>
      <c r="O1188" s="45">
        <v>7113766</v>
      </c>
      <c r="P1188" s="45">
        <f t="shared" si="345"/>
        <v>12229.269382843389</v>
      </c>
      <c r="Q1188" s="51">
        <v>9673</v>
      </c>
      <c r="R1188" s="73" t="s">
        <v>96</v>
      </c>
      <c r="S1188" s="90"/>
      <c r="T1188" s="19"/>
    </row>
    <row r="1189" spans="1:21" s="15" customFormat="1" ht="25.15" customHeight="1" x14ac:dyDescent="0.25">
      <c r="A1189" s="73" t="s">
        <v>2168</v>
      </c>
      <c r="B1189" s="119" t="s">
        <v>1075</v>
      </c>
      <c r="C1189" s="156">
        <v>1962</v>
      </c>
      <c r="D1189" s="156" t="s">
        <v>239</v>
      </c>
      <c r="E1189" s="156" t="s">
        <v>20</v>
      </c>
      <c r="F1189" s="66">
        <v>2</v>
      </c>
      <c r="G1189" s="66">
        <v>2</v>
      </c>
      <c r="H1189" s="80">
        <v>572.29999999999995</v>
      </c>
      <c r="I1189" s="48">
        <v>0</v>
      </c>
      <c r="J1189" s="45">
        <v>530.9</v>
      </c>
      <c r="K1189" s="37">
        <f t="shared" si="344"/>
        <v>6259150</v>
      </c>
      <c r="L1189" s="45">
        <v>0</v>
      </c>
      <c r="M1189" s="45">
        <v>0</v>
      </c>
      <c r="N1189" s="45">
        <v>0</v>
      </c>
      <c r="O1189" s="45">
        <v>6259150</v>
      </c>
      <c r="P1189" s="45">
        <f t="shared" si="345"/>
        <v>10936.833828411673</v>
      </c>
      <c r="Q1189" s="51">
        <v>9673</v>
      </c>
      <c r="R1189" s="73" t="s">
        <v>95</v>
      </c>
      <c r="S1189" s="90"/>
      <c r="T1189" s="19"/>
    </row>
    <row r="1190" spans="1:21" s="15" customFormat="1" ht="25.15" customHeight="1" x14ac:dyDescent="0.25">
      <c r="A1190" s="73" t="s">
        <v>2169</v>
      </c>
      <c r="B1190" s="119" t="s">
        <v>1076</v>
      </c>
      <c r="C1190" s="156">
        <v>1955</v>
      </c>
      <c r="D1190" s="156" t="s">
        <v>239</v>
      </c>
      <c r="E1190" s="156" t="s">
        <v>20</v>
      </c>
      <c r="F1190" s="66">
        <v>2</v>
      </c>
      <c r="G1190" s="66">
        <v>2</v>
      </c>
      <c r="H1190" s="80">
        <v>398.5</v>
      </c>
      <c r="I1190" s="48">
        <v>0</v>
      </c>
      <c r="J1190" s="45">
        <v>314.2</v>
      </c>
      <c r="K1190" s="37">
        <f t="shared" si="344"/>
        <v>1445500</v>
      </c>
      <c r="L1190" s="45">
        <v>0</v>
      </c>
      <c r="M1190" s="45">
        <v>0</v>
      </c>
      <c r="N1190" s="45">
        <v>0</v>
      </c>
      <c r="O1190" s="45">
        <v>1445500</v>
      </c>
      <c r="P1190" s="45">
        <f t="shared" si="345"/>
        <v>3627.3525721455458</v>
      </c>
      <c r="Q1190" s="51">
        <v>9673</v>
      </c>
      <c r="R1190" s="73" t="s">
        <v>95</v>
      </c>
      <c r="S1190" s="90"/>
      <c r="T1190" s="19"/>
    </row>
    <row r="1191" spans="1:21" s="15" customFormat="1" ht="25.15" customHeight="1" x14ac:dyDescent="0.25">
      <c r="A1191" s="73" t="s">
        <v>2170</v>
      </c>
      <c r="B1191" s="119" t="s">
        <v>1077</v>
      </c>
      <c r="C1191" s="156">
        <v>1963</v>
      </c>
      <c r="D1191" s="156" t="s">
        <v>239</v>
      </c>
      <c r="E1191" s="156" t="s">
        <v>20</v>
      </c>
      <c r="F1191" s="66">
        <v>2</v>
      </c>
      <c r="G1191" s="66">
        <v>2</v>
      </c>
      <c r="H1191" s="80">
        <v>840.53</v>
      </c>
      <c r="I1191" s="48">
        <v>0</v>
      </c>
      <c r="J1191" s="45">
        <v>616.83000000000004</v>
      </c>
      <c r="K1191" s="37">
        <f t="shared" si="344"/>
        <v>10168254</v>
      </c>
      <c r="L1191" s="45">
        <v>0</v>
      </c>
      <c r="M1191" s="45">
        <v>0</v>
      </c>
      <c r="N1191" s="45">
        <v>0</v>
      </c>
      <c r="O1191" s="45">
        <v>10168254</v>
      </c>
      <c r="P1191" s="45">
        <f t="shared" si="345"/>
        <v>12097.43138258004</v>
      </c>
      <c r="Q1191" s="51">
        <v>9673</v>
      </c>
      <c r="R1191" s="73" t="s">
        <v>96</v>
      </c>
      <c r="S1191" s="90"/>
      <c r="T1191" s="19"/>
    </row>
    <row r="1192" spans="1:21" s="15" customFormat="1" ht="25.15" customHeight="1" x14ac:dyDescent="0.25">
      <c r="A1192" s="73" t="s">
        <v>2171</v>
      </c>
      <c r="B1192" s="119" t="s">
        <v>1079</v>
      </c>
      <c r="C1192" s="156">
        <v>1962</v>
      </c>
      <c r="D1192" s="156" t="s">
        <v>239</v>
      </c>
      <c r="E1192" s="156" t="s">
        <v>20</v>
      </c>
      <c r="F1192" s="66">
        <v>2</v>
      </c>
      <c r="G1192" s="66">
        <v>1</v>
      </c>
      <c r="H1192" s="80">
        <v>294.89999999999998</v>
      </c>
      <c r="I1192" s="48">
        <v>0</v>
      </c>
      <c r="J1192" s="45">
        <v>274.3</v>
      </c>
      <c r="K1192" s="37">
        <f t="shared" si="344"/>
        <v>3729820</v>
      </c>
      <c r="L1192" s="45">
        <v>0</v>
      </c>
      <c r="M1192" s="45">
        <v>0</v>
      </c>
      <c r="N1192" s="45">
        <v>0</v>
      </c>
      <c r="O1192" s="45">
        <v>3729820</v>
      </c>
      <c r="P1192" s="45">
        <f t="shared" si="345"/>
        <v>12647.744998304512</v>
      </c>
      <c r="Q1192" s="51">
        <v>9673</v>
      </c>
      <c r="R1192" s="73" t="s">
        <v>95</v>
      </c>
      <c r="S1192" s="90"/>
      <c r="T1192" s="19"/>
    </row>
    <row r="1193" spans="1:21" s="15" customFormat="1" ht="25.15" customHeight="1" x14ac:dyDescent="0.25">
      <c r="A1193" s="73" t="s">
        <v>2172</v>
      </c>
      <c r="B1193" s="119" t="s">
        <v>1080</v>
      </c>
      <c r="C1193" s="156">
        <v>1962</v>
      </c>
      <c r="D1193" s="156" t="s">
        <v>239</v>
      </c>
      <c r="E1193" s="156" t="s">
        <v>20</v>
      </c>
      <c r="F1193" s="66">
        <v>2</v>
      </c>
      <c r="G1193" s="66">
        <v>2</v>
      </c>
      <c r="H1193" s="80">
        <v>371.4</v>
      </c>
      <c r="I1193" s="48">
        <v>0</v>
      </c>
      <c r="J1193" s="45">
        <v>369</v>
      </c>
      <c r="K1193" s="37">
        <f t="shared" si="344"/>
        <v>4149700</v>
      </c>
      <c r="L1193" s="45">
        <v>0</v>
      </c>
      <c r="M1193" s="45">
        <v>0</v>
      </c>
      <c r="N1193" s="45">
        <v>0</v>
      </c>
      <c r="O1193" s="45">
        <v>4149700</v>
      </c>
      <c r="P1193" s="45">
        <f t="shared" si="345"/>
        <v>11173.128702207863</v>
      </c>
      <c r="Q1193" s="51">
        <v>9673</v>
      </c>
      <c r="R1193" s="73" t="s">
        <v>96</v>
      </c>
      <c r="S1193" s="90"/>
      <c r="T1193" s="19"/>
    </row>
    <row r="1194" spans="1:21" s="15" customFormat="1" ht="25.15" customHeight="1" x14ac:dyDescent="0.25">
      <c r="A1194" s="73" t="s">
        <v>2173</v>
      </c>
      <c r="B1194" s="119" t="s">
        <v>1081</v>
      </c>
      <c r="C1194" s="156">
        <v>1963</v>
      </c>
      <c r="D1194" s="156" t="s">
        <v>239</v>
      </c>
      <c r="E1194" s="156" t="s">
        <v>20</v>
      </c>
      <c r="F1194" s="66">
        <v>2</v>
      </c>
      <c r="G1194" s="66">
        <v>2</v>
      </c>
      <c r="H1194" s="80">
        <v>401.7</v>
      </c>
      <c r="I1194" s="48">
        <v>0</v>
      </c>
      <c r="J1194" s="45">
        <v>356.21</v>
      </c>
      <c r="K1194" s="37">
        <f t="shared" si="344"/>
        <v>4461676</v>
      </c>
      <c r="L1194" s="45">
        <v>0</v>
      </c>
      <c r="M1194" s="45">
        <v>0</v>
      </c>
      <c r="N1194" s="45">
        <v>0</v>
      </c>
      <c r="O1194" s="45">
        <v>4461676</v>
      </c>
      <c r="P1194" s="45">
        <f t="shared" si="345"/>
        <v>11106.985312422206</v>
      </c>
      <c r="Q1194" s="51">
        <v>9673</v>
      </c>
      <c r="R1194" s="73" t="s">
        <v>96</v>
      </c>
      <c r="S1194" s="90"/>
      <c r="T1194" s="19"/>
    </row>
    <row r="1195" spans="1:21" s="15" customFormat="1" ht="25.15" customHeight="1" x14ac:dyDescent="0.25">
      <c r="A1195" s="73" t="s">
        <v>2174</v>
      </c>
      <c r="B1195" s="119" t="s">
        <v>1082</v>
      </c>
      <c r="C1195" s="156">
        <v>1964</v>
      </c>
      <c r="D1195" s="156" t="s">
        <v>239</v>
      </c>
      <c r="E1195" s="156" t="s">
        <v>20</v>
      </c>
      <c r="F1195" s="66">
        <v>2</v>
      </c>
      <c r="G1195" s="66">
        <v>2</v>
      </c>
      <c r="H1195" s="98">
        <v>433.4</v>
      </c>
      <c r="I1195" s="45">
        <v>54.2</v>
      </c>
      <c r="J1195" s="45">
        <v>391.6</v>
      </c>
      <c r="K1195" s="37">
        <f t="shared" si="344"/>
        <v>3868890</v>
      </c>
      <c r="L1195" s="45">
        <v>0</v>
      </c>
      <c r="M1195" s="45">
        <v>0</v>
      </c>
      <c r="N1195" s="45">
        <v>0</v>
      </c>
      <c r="O1195" s="45">
        <v>3868890</v>
      </c>
      <c r="P1195" s="45">
        <f t="shared" si="345"/>
        <v>8926.8343331795113</v>
      </c>
      <c r="Q1195" s="51">
        <v>9673</v>
      </c>
      <c r="R1195" s="73" t="s">
        <v>97</v>
      </c>
      <c r="S1195" s="90"/>
      <c r="T1195" s="19"/>
    </row>
    <row r="1196" spans="1:21" s="15" customFormat="1" ht="25.15" customHeight="1" x14ac:dyDescent="0.25">
      <c r="A1196" s="73" t="s">
        <v>2175</v>
      </c>
      <c r="B1196" s="119" t="s">
        <v>1083</v>
      </c>
      <c r="C1196" s="156">
        <v>1964</v>
      </c>
      <c r="D1196" s="156" t="s">
        <v>239</v>
      </c>
      <c r="E1196" s="156" t="s">
        <v>20</v>
      </c>
      <c r="F1196" s="66">
        <v>2</v>
      </c>
      <c r="G1196" s="66">
        <v>3</v>
      </c>
      <c r="H1196" s="98">
        <v>579.4</v>
      </c>
      <c r="I1196" s="48">
        <v>0</v>
      </c>
      <c r="J1196" s="45">
        <v>520.70000000000005</v>
      </c>
      <c r="K1196" s="37">
        <f t="shared" si="344"/>
        <v>5088066.5</v>
      </c>
      <c r="L1196" s="45">
        <v>0</v>
      </c>
      <c r="M1196" s="45">
        <v>0</v>
      </c>
      <c r="N1196" s="45">
        <v>0</v>
      </c>
      <c r="O1196" s="45">
        <v>5088066.5</v>
      </c>
      <c r="P1196" s="45">
        <f t="shared" si="345"/>
        <v>8781.6128753883331</v>
      </c>
      <c r="Q1196" s="51">
        <v>9673</v>
      </c>
      <c r="R1196" s="73" t="s">
        <v>97</v>
      </c>
      <c r="S1196" s="90"/>
      <c r="T1196" s="19"/>
    </row>
    <row r="1197" spans="1:21" ht="34.9" customHeight="1" x14ac:dyDescent="0.25">
      <c r="A1197" s="167" t="s">
        <v>2429</v>
      </c>
      <c r="B1197" s="167"/>
      <c r="C1197" s="167"/>
      <c r="D1197" s="167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</row>
    <row r="1198" spans="1:21" s="15" customFormat="1" ht="34.9" customHeight="1" x14ac:dyDescent="0.25">
      <c r="A1198" s="166" t="s">
        <v>1087</v>
      </c>
      <c r="B1198" s="166"/>
      <c r="C1198" s="148" t="s">
        <v>21</v>
      </c>
      <c r="D1198" s="148" t="s">
        <v>21</v>
      </c>
      <c r="E1198" s="148" t="s">
        <v>21</v>
      </c>
      <c r="F1198" s="106" t="s">
        <v>21</v>
      </c>
      <c r="G1198" s="106" t="s">
        <v>21</v>
      </c>
      <c r="H1198" s="107">
        <f>SUM(H1199)</f>
        <v>421.2</v>
      </c>
      <c r="I1198" s="107">
        <f t="shared" ref="I1198:O1198" si="346">SUM(I1199)</f>
        <v>0</v>
      </c>
      <c r="J1198" s="107">
        <f t="shared" si="346"/>
        <v>421.2</v>
      </c>
      <c r="K1198" s="107">
        <f t="shared" si="346"/>
        <v>4672600</v>
      </c>
      <c r="L1198" s="107">
        <f t="shared" si="346"/>
        <v>0</v>
      </c>
      <c r="M1198" s="107">
        <f t="shared" si="346"/>
        <v>0</v>
      </c>
      <c r="N1198" s="107">
        <f t="shared" si="346"/>
        <v>0</v>
      </c>
      <c r="O1198" s="107">
        <f t="shared" si="346"/>
        <v>4672600</v>
      </c>
      <c r="P1198" s="34">
        <f>K1198/H1198</f>
        <v>11093.542260208927</v>
      </c>
      <c r="Q1198" s="108" t="s">
        <v>21</v>
      </c>
      <c r="R1198" s="109" t="s">
        <v>21</v>
      </c>
      <c r="S1198" s="67"/>
      <c r="T1198" s="17"/>
      <c r="U1198" s="16"/>
    </row>
    <row r="1199" spans="1:21" s="15" customFormat="1" ht="27" customHeight="1" x14ac:dyDescent="0.25">
      <c r="A1199" s="73" t="s">
        <v>2176</v>
      </c>
      <c r="B1199" s="46" t="s">
        <v>1088</v>
      </c>
      <c r="C1199" s="156">
        <v>1964</v>
      </c>
      <c r="D1199" s="156" t="s">
        <v>239</v>
      </c>
      <c r="E1199" s="156" t="s">
        <v>20</v>
      </c>
      <c r="F1199" s="75">
        <v>2</v>
      </c>
      <c r="G1199" s="75">
        <v>2</v>
      </c>
      <c r="H1199" s="45">
        <v>421.2</v>
      </c>
      <c r="I1199" s="45">
        <v>0</v>
      </c>
      <c r="J1199" s="45">
        <v>421.2</v>
      </c>
      <c r="K1199" s="37">
        <f t="shared" ref="K1199" si="347">SUM(L1199:O1199)</f>
        <v>4672600</v>
      </c>
      <c r="L1199" s="45">
        <v>0</v>
      </c>
      <c r="M1199" s="45">
        <v>0</v>
      </c>
      <c r="N1199" s="45">
        <v>0</v>
      </c>
      <c r="O1199" s="45">
        <v>4672600</v>
      </c>
      <c r="P1199" s="45">
        <f t="shared" ref="P1199" si="348">K1199/H1199</f>
        <v>11093.542260208927</v>
      </c>
      <c r="Q1199" s="51">
        <v>9673</v>
      </c>
      <c r="R1199" s="73" t="s">
        <v>95</v>
      </c>
      <c r="S1199" s="67"/>
      <c r="T1199" s="17"/>
      <c r="U1199" s="16"/>
    </row>
    <row r="1200" spans="1:21" ht="34.9" customHeight="1" x14ac:dyDescent="0.25">
      <c r="A1200" s="167" t="s">
        <v>2430</v>
      </c>
      <c r="B1200" s="167"/>
      <c r="C1200" s="167"/>
      <c r="D1200" s="167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</row>
    <row r="1201" spans="1:207" s="15" customFormat="1" ht="34.9" customHeight="1" x14ac:dyDescent="0.25">
      <c r="A1201" s="166" t="s">
        <v>1089</v>
      </c>
      <c r="B1201" s="166"/>
      <c r="C1201" s="148" t="s">
        <v>21</v>
      </c>
      <c r="D1201" s="148" t="s">
        <v>21</v>
      </c>
      <c r="E1201" s="148" t="s">
        <v>21</v>
      </c>
      <c r="F1201" s="106" t="s">
        <v>21</v>
      </c>
      <c r="G1201" s="106" t="s">
        <v>21</v>
      </c>
      <c r="H1201" s="107">
        <f>SUM(H1202)</f>
        <v>616.79999999999995</v>
      </c>
      <c r="I1201" s="107">
        <f t="shared" ref="I1201:O1201" si="349">SUM(I1202)</f>
        <v>0</v>
      </c>
      <c r="J1201" s="107">
        <f t="shared" si="349"/>
        <v>616.79999999999995</v>
      </c>
      <c r="K1201" s="107">
        <f t="shared" si="349"/>
        <v>3795600</v>
      </c>
      <c r="L1201" s="107">
        <f t="shared" si="349"/>
        <v>0</v>
      </c>
      <c r="M1201" s="107">
        <f t="shared" si="349"/>
        <v>0</v>
      </c>
      <c r="N1201" s="107">
        <f t="shared" si="349"/>
        <v>0</v>
      </c>
      <c r="O1201" s="107">
        <f t="shared" si="349"/>
        <v>3795600</v>
      </c>
      <c r="P1201" s="34">
        <f>K1201/H1201</f>
        <v>6153.6964980544753</v>
      </c>
      <c r="Q1201" s="108" t="s">
        <v>21</v>
      </c>
      <c r="R1201" s="109" t="s">
        <v>21</v>
      </c>
      <c r="S1201" s="67"/>
      <c r="T1201" s="17"/>
      <c r="U1201" s="16"/>
    </row>
    <row r="1202" spans="1:207" s="15" customFormat="1" ht="27" customHeight="1" x14ac:dyDescent="0.25">
      <c r="A1202" s="73" t="s">
        <v>2177</v>
      </c>
      <c r="B1202" s="120" t="s">
        <v>1090</v>
      </c>
      <c r="C1202" s="156">
        <v>1966</v>
      </c>
      <c r="D1202" s="156" t="s">
        <v>239</v>
      </c>
      <c r="E1202" s="156" t="s">
        <v>20</v>
      </c>
      <c r="F1202" s="75">
        <v>2</v>
      </c>
      <c r="G1202" s="75">
        <v>2</v>
      </c>
      <c r="H1202" s="45">
        <v>616.79999999999995</v>
      </c>
      <c r="I1202" s="45">
        <v>0</v>
      </c>
      <c r="J1202" s="45">
        <v>616.79999999999995</v>
      </c>
      <c r="K1202" s="37">
        <f t="shared" ref="K1202" si="350">SUM(L1202:O1202)</f>
        <v>3795600</v>
      </c>
      <c r="L1202" s="45">
        <v>0</v>
      </c>
      <c r="M1202" s="45">
        <v>0</v>
      </c>
      <c r="N1202" s="45">
        <v>0</v>
      </c>
      <c r="O1202" s="45">
        <v>3795600</v>
      </c>
      <c r="P1202" s="45">
        <f t="shared" ref="P1202" si="351">K1202/H1202</f>
        <v>6153.6964980544753</v>
      </c>
      <c r="Q1202" s="51">
        <v>9673</v>
      </c>
      <c r="R1202" s="73" t="s">
        <v>96</v>
      </c>
      <c r="S1202" s="67"/>
      <c r="T1202" s="17"/>
      <c r="U1202" s="16"/>
    </row>
    <row r="1203" spans="1:207" ht="34.9" customHeight="1" x14ac:dyDescent="0.25">
      <c r="A1203" s="167" t="s">
        <v>2431</v>
      </c>
      <c r="B1203" s="167"/>
      <c r="C1203" s="167"/>
      <c r="D1203" s="167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</row>
    <row r="1204" spans="1:207" s="15" customFormat="1" ht="34.9" customHeight="1" x14ac:dyDescent="0.25">
      <c r="A1204" s="166" t="s">
        <v>60</v>
      </c>
      <c r="B1204" s="166"/>
      <c r="C1204" s="148" t="s">
        <v>21</v>
      </c>
      <c r="D1204" s="148" t="s">
        <v>21</v>
      </c>
      <c r="E1204" s="148" t="s">
        <v>21</v>
      </c>
      <c r="F1204" s="106" t="s">
        <v>21</v>
      </c>
      <c r="G1204" s="106" t="s">
        <v>21</v>
      </c>
      <c r="H1204" s="107">
        <f>SUM(H1205:H1209)</f>
        <v>1761</v>
      </c>
      <c r="I1204" s="107">
        <f t="shared" ref="I1204:P1204" si="352">SUM(I1205:I1209)</f>
        <v>0</v>
      </c>
      <c r="J1204" s="107">
        <f t="shared" si="352"/>
        <v>1463</v>
      </c>
      <c r="K1204" s="107">
        <f t="shared" si="352"/>
        <v>11645615</v>
      </c>
      <c r="L1204" s="107">
        <f t="shared" si="352"/>
        <v>0</v>
      </c>
      <c r="M1204" s="107">
        <f t="shared" si="352"/>
        <v>0</v>
      </c>
      <c r="N1204" s="107">
        <f t="shared" si="352"/>
        <v>0</v>
      </c>
      <c r="O1204" s="107">
        <f t="shared" si="352"/>
        <v>11645615</v>
      </c>
      <c r="P1204" s="107">
        <f t="shared" si="352"/>
        <v>30837.050622226958</v>
      </c>
      <c r="Q1204" s="108" t="s">
        <v>21</v>
      </c>
      <c r="R1204" s="109" t="s">
        <v>21</v>
      </c>
      <c r="S1204" s="67"/>
      <c r="T1204" s="17"/>
      <c r="U1204" s="16"/>
    </row>
    <row r="1205" spans="1:207" s="129" customFormat="1" ht="25.15" customHeight="1" x14ac:dyDescent="0.25">
      <c r="A1205" s="73" t="s">
        <v>2178</v>
      </c>
      <c r="B1205" s="46" t="s">
        <v>2201</v>
      </c>
      <c r="C1205" s="156">
        <v>1860</v>
      </c>
      <c r="D1205" s="156" t="s">
        <v>239</v>
      </c>
      <c r="E1205" s="156" t="s">
        <v>20</v>
      </c>
      <c r="F1205" s="66">
        <v>2</v>
      </c>
      <c r="G1205" s="66">
        <v>1</v>
      </c>
      <c r="H1205" s="45">
        <v>367.8</v>
      </c>
      <c r="I1205" s="45">
        <v>0</v>
      </c>
      <c r="J1205" s="45">
        <v>337.9</v>
      </c>
      <c r="K1205" s="37">
        <f>SUM(L1205:O1205)</f>
        <v>411600</v>
      </c>
      <c r="L1205" s="45">
        <v>0</v>
      </c>
      <c r="M1205" s="45">
        <v>0</v>
      </c>
      <c r="N1205" s="45">
        <v>0</v>
      </c>
      <c r="O1205" s="45">
        <v>411600</v>
      </c>
      <c r="P1205" s="51">
        <f>K1205/H1205</f>
        <v>1119.0864600326263</v>
      </c>
      <c r="Q1205" s="37">
        <v>9673</v>
      </c>
      <c r="R1205" s="74" t="s">
        <v>95</v>
      </c>
      <c r="S1205" s="128"/>
      <c r="T1205" s="128"/>
      <c r="U1205" s="128"/>
    </row>
    <row r="1206" spans="1:207" s="129" customFormat="1" ht="25.15" customHeight="1" x14ac:dyDescent="0.25">
      <c r="A1206" s="73" t="s">
        <v>2179</v>
      </c>
      <c r="B1206" s="152" t="s">
        <v>1084</v>
      </c>
      <c r="C1206" s="149">
        <v>1963</v>
      </c>
      <c r="D1206" s="149">
        <v>1978</v>
      </c>
      <c r="E1206" s="149" t="s">
        <v>20</v>
      </c>
      <c r="F1206" s="154">
        <v>2</v>
      </c>
      <c r="G1206" s="154">
        <v>2</v>
      </c>
      <c r="H1206" s="100">
        <v>416.7</v>
      </c>
      <c r="I1206" s="100">
        <v>0</v>
      </c>
      <c r="J1206" s="100">
        <v>378.9</v>
      </c>
      <c r="K1206" s="37">
        <f>SUM(L1206:O1206)</f>
        <v>4074090</v>
      </c>
      <c r="L1206" s="45">
        <v>0</v>
      </c>
      <c r="M1206" s="45">
        <v>0</v>
      </c>
      <c r="N1206" s="45">
        <v>0</v>
      </c>
      <c r="O1206" s="45">
        <v>4074090</v>
      </c>
      <c r="P1206" s="45">
        <f>K1206/H1206</f>
        <v>9777.0338372930164</v>
      </c>
      <c r="Q1206" s="51">
        <v>9673</v>
      </c>
      <c r="R1206" s="73" t="s">
        <v>95</v>
      </c>
      <c r="S1206" s="17"/>
      <c r="T1206" s="17"/>
      <c r="U1206" s="16"/>
      <c r="V1206" s="15"/>
      <c r="W1206" s="15"/>
      <c r="X1206" s="15"/>
      <c r="Y1206" s="15"/>
      <c r="Z1206" s="15"/>
      <c r="AA1206" s="15"/>
      <c r="AB1206" s="15"/>
      <c r="AC1206" s="15"/>
      <c r="AD1206" s="15"/>
      <c r="AE1206" s="15"/>
      <c r="AF1206" s="15"/>
      <c r="AG1206" s="15"/>
      <c r="AH1206" s="15"/>
      <c r="AI1206" s="15"/>
      <c r="AJ1206" s="15"/>
      <c r="AK1206" s="15"/>
      <c r="AL1206" s="15"/>
      <c r="AM1206" s="15"/>
      <c r="AN1206" s="15"/>
      <c r="AO1206" s="15"/>
      <c r="AP1206" s="15"/>
      <c r="AQ1206" s="15"/>
      <c r="AR1206" s="15"/>
      <c r="AS1206" s="15"/>
      <c r="AT1206" s="15"/>
      <c r="AU1206" s="15"/>
      <c r="AV1206" s="15"/>
      <c r="AW1206" s="15"/>
      <c r="AX1206" s="15"/>
      <c r="AY1206" s="15"/>
      <c r="AZ1206" s="15"/>
      <c r="BA1206" s="15"/>
      <c r="BB1206" s="15"/>
      <c r="BC1206" s="15"/>
      <c r="BD1206" s="15"/>
      <c r="BE1206" s="15"/>
      <c r="BF1206" s="15"/>
      <c r="BG1206" s="15"/>
      <c r="BH1206" s="15"/>
      <c r="BI1206" s="15"/>
      <c r="BJ1206" s="15"/>
      <c r="BK1206" s="15"/>
      <c r="BL1206" s="15"/>
      <c r="BM1206" s="15"/>
      <c r="BN1206" s="15"/>
      <c r="BO1206" s="15"/>
      <c r="BP1206" s="15"/>
      <c r="BQ1206" s="15"/>
      <c r="BR1206" s="15"/>
      <c r="BS1206" s="15"/>
      <c r="BT1206" s="15"/>
      <c r="BU1206" s="15"/>
      <c r="BV1206" s="15"/>
      <c r="BW1206" s="15"/>
      <c r="BX1206" s="15"/>
      <c r="BY1206" s="15"/>
      <c r="BZ1206" s="15"/>
      <c r="CA1206" s="15"/>
      <c r="CB1206" s="15"/>
      <c r="CC1206" s="15"/>
      <c r="CD1206" s="15"/>
      <c r="CE1206" s="15"/>
      <c r="CF1206" s="15"/>
      <c r="CG1206" s="15"/>
      <c r="CH1206" s="15"/>
      <c r="CI1206" s="15"/>
      <c r="CJ1206" s="15"/>
      <c r="CK1206" s="15"/>
      <c r="CL1206" s="15"/>
      <c r="CM1206" s="15"/>
      <c r="CN1206" s="15"/>
      <c r="CO1206" s="15"/>
      <c r="CP1206" s="15"/>
      <c r="CQ1206" s="15"/>
      <c r="CR1206" s="15"/>
      <c r="CS1206" s="15"/>
      <c r="CT1206" s="15"/>
      <c r="CU1206" s="15"/>
      <c r="CV1206" s="15"/>
      <c r="CW1206" s="15"/>
      <c r="CX1206" s="15"/>
      <c r="CY1206" s="15"/>
      <c r="CZ1206" s="15"/>
      <c r="DA1206" s="15"/>
      <c r="DB1206" s="15"/>
      <c r="DC1206" s="15"/>
      <c r="DD1206" s="15"/>
      <c r="DE1206" s="15"/>
      <c r="DF1206" s="15"/>
      <c r="DG1206" s="15"/>
      <c r="DH1206" s="15"/>
      <c r="DI1206" s="15"/>
      <c r="DJ1206" s="15"/>
      <c r="DK1206" s="15"/>
      <c r="DL1206" s="15"/>
      <c r="DM1206" s="15"/>
      <c r="DN1206" s="15"/>
      <c r="DO1206" s="15"/>
      <c r="DP1206" s="15"/>
      <c r="DQ1206" s="15"/>
      <c r="DR1206" s="15"/>
      <c r="DS1206" s="15"/>
      <c r="DT1206" s="15"/>
      <c r="DU1206" s="15"/>
      <c r="DV1206" s="15"/>
      <c r="DW1206" s="15"/>
      <c r="DX1206" s="15"/>
      <c r="DY1206" s="15"/>
      <c r="DZ1206" s="15"/>
      <c r="EA1206" s="15"/>
      <c r="EB1206" s="15"/>
      <c r="EC1206" s="15"/>
      <c r="ED1206" s="15"/>
      <c r="EE1206" s="15"/>
      <c r="EF1206" s="15"/>
      <c r="EG1206" s="15"/>
      <c r="EH1206" s="15"/>
      <c r="EI1206" s="15"/>
      <c r="EJ1206" s="15"/>
      <c r="EK1206" s="15"/>
      <c r="EL1206" s="15"/>
      <c r="EM1206" s="15"/>
      <c r="EN1206" s="15"/>
      <c r="EO1206" s="15"/>
      <c r="EP1206" s="15"/>
      <c r="EQ1206" s="15"/>
      <c r="ER1206" s="15"/>
      <c r="ES1206" s="15"/>
      <c r="ET1206" s="15"/>
      <c r="EU1206" s="15"/>
      <c r="EV1206" s="15"/>
      <c r="EW1206" s="15"/>
      <c r="EX1206" s="15"/>
      <c r="EY1206" s="15"/>
      <c r="EZ1206" s="15"/>
      <c r="FA1206" s="15"/>
      <c r="FB1206" s="15"/>
      <c r="FC1206" s="15"/>
      <c r="FD1206" s="15"/>
      <c r="FE1206" s="15"/>
      <c r="FF1206" s="15"/>
      <c r="FG1206" s="15"/>
      <c r="FH1206" s="15"/>
      <c r="FI1206" s="15"/>
      <c r="FJ1206" s="15"/>
      <c r="FK1206" s="15"/>
      <c r="FL1206" s="15"/>
      <c r="FM1206" s="15"/>
      <c r="FN1206" s="15"/>
      <c r="FO1206" s="15"/>
      <c r="FP1206" s="15"/>
      <c r="FQ1206" s="15"/>
      <c r="FR1206" s="15"/>
      <c r="FS1206" s="15"/>
      <c r="FT1206" s="15"/>
      <c r="FU1206" s="15"/>
      <c r="FV1206" s="15"/>
      <c r="FW1206" s="15"/>
      <c r="FX1206" s="15"/>
      <c r="FY1206" s="15"/>
      <c r="FZ1206" s="15"/>
      <c r="GA1206" s="15"/>
      <c r="GB1206" s="15"/>
      <c r="GC1206" s="15"/>
      <c r="GD1206" s="15"/>
      <c r="GE1206" s="15"/>
      <c r="GF1206" s="15"/>
      <c r="GG1206" s="15"/>
      <c r="GH1206" s="15"/>
      <c r="GI1206" s="15"/>
      <c r="GJ1206" s="15"/>
      <c r="GK1206" s="15"/>
      <c r="GL1206" s="15"/>
      <c r="GM1206" s="15"/>
      <c r="GN1206" s="15"/>
      <c r="GO1206" s="15"/>
      <c r="GP1206" s="15"/>
      <c r="GQ1206" s="15"/>
      <c r="GR1206" s="15"/>
      <c r="GS1206" s="15"/>
      <c r="GT1206" s="15"/>
      <c r="GU1206" s="15"/>
      <c r="GV1206" s="15"/>
      <c r="GW1206" s="15"/>
      <c r="GX1206" s="15"/>
      <c r="GY1206" s="15"/>
    </row>
    <row r="1207" spans="1:207" s="15" customFormat="1" ht="27" customHeight="1" x14ac:dyDescent="0.25">
      <c r="A1207" s="73" t="s">
        <v>2180</v>
      </c>
      <c r="B1207" s="119" t="s">
        <v>2199</v>
      </c>
      <c r="C1207" s="156">
        <v>1876</v>
      </c>
      <c r="D1207" s="156" t="s">
        <v>239</v>
      </c>
      <c r="E1207" s="156" t="s">
        <v>20</v>
      </c>
      <c r="F1207" s="66">
        <v>2</v>
      </c>
      <c r="G1207" s="66">
        <v>1</v>
      </c>
      <c r="H1207" s="45">
        <v>255</v>
      </c>
      <c r="I1207" s="45">
        <v>0</v>
      </c>
      <c r="J1207" s="45">
        <v>164.6</v>
      </c>
      <c r="K1207" s="37">
        <f>SUM(L1207:O1207)</f>
        <v>178500</v>
      </c>
      <c r="L1207" s="45">
        <v>0</v>
      </c>
      <c r="M1207" s="45">
        <v>0</v>
      </c>
      <c r="N1207" s="45">
        <v>0</v>
      </c>
      <c r="O1207" s="45">
        <v>178500</v>
      </c>
      <c r="P1207" s="51">
        <f>K1207/H1207</f>
        <v>700</v>
      </c>
      <c r="Q1207" s="37">
        <v>9673</v>
      </c>
      <c r="R1207" s="73" t="s">
        <v>2196</v>
      </c>
      <c r="S1207" s="141"/>
      <c r="T1207" s="128"/>
      <c r="U1207" s="128"/>
      <c r="V1207" s="129"/>
      <c r="W1207" s="129"/>
      <c r="X1207" s="129"/>
      <c r="Y1207" s="129"/>
      <c r="Z1207" s="129"/>
      <c r="AA1207" s="129"/>
      <c r="AB1207" s="129"/>
      <c r="AC1207" s="129"/>
      <c r="AD1207" s="129"/>
      <c r="AE1207" s="129"/>
      <c r="AF1207" s="129"/>
      <c r="AG1207" s="129"/>
      <c r="AH1207" s="129"/>
      <c r="AI1207" s="129"/>
      <c r="AJ1207" s="129"/>
      <c r="AK1207" s="129"/>
      <c r="AL1207" s="129"/>
      <c r="AM1207" s="129"/>
      <c r="AN1207" s="129"/>
      <c r="AO1207" s="129"/>
      <c r="AP1207" s="129"/>
      <c r="AQ1207" s="129"/>
      <c r="AR1207" s="129"/>
      <c r="AS1207" s="129"/>
      <c r="AT1207" s="129"/>
      <c r="AU1207" s="129"/>
      <c r="AV1207" s="129"/>
      <c r="AW1207" s="129"/>
      <c r="AX1207" s="129"/>
      <c r="AY1207" s="129"/>
      <c r="AZ1207" s="129"/>
      <c r="BA1207" s="129"/>
      <c r="BB1207" s="129"/>
      <c r="BC1207" s="129"/>
      <c r="BD1207" s="129"/>
      <c r="BE1207" s="129"/>
      <c r="BF1207" s="129"/>
      <c r="BG1207" s="129"/>
      <c r="BH1207" s="129"/>
      <c r="BI1207" s="129"/>
      <c r="BJ1207" s="129"/>
      <c r="BK1207" s="129"/>
      <c r="BL1207" s="129"/>
      <c r="BM1207" s="129"/>
      <c r="BN1207" s="129"/>
      <c r="BO1207" s="129"/>
      <c r="BP1207" s="129"/>
      <c r="BQ1207" s="129"/>
      <c r="BR1207" s="129"/>
      <c r="BS1207" s="129"/>
      <c r="BT1207" s="129"/>
      <c r="BU1207" s="129"/>
      <c r="BV1207" s="129"/>
      <c r="BW1207" s="129"/>
      <c r="BX1207" s="129"/>
      <c r="BY1207" s="129"/>
      <c r="BZ1207" s="129"/>
      <c r="CA1207" s="129"/>
      <c r="CB1207" s="129"/>
      <c r="CC1207" s="129"/>
      <c r="CD1207" s="129"/>
      <c r="CE1207" s="129"/>
      <c r="CF1207" s="129"/>
      <c r="CG1207" s="129"/>
      <c r="CH1207" s="129"/>
      <c r="CI1207" s="129"/>
      <c r="CJ1207" s="129"/>
      <c r="CK1207" s="129"/>
      <c r="CL1207" s="129"/>
      <c r="CM1207" s="129"/>
      <c r="CN1207" s="129"/>
      <c r="CO1207" s="129"/>
      <c r="CP1207" s="129"/>
      <c r="CQ1207" s="129"/>
      <c r="CR1207" s="129"/>
      <c r="CS1207" s="129"/>
      <c r="CT1207" s="129"/>
      <c r="CU1207" s="129"/>
      <c r="CV1207" s="129"/>
      <c r="CW1207" s="129"/>
      <c r="CX1207" s="129"/>
      <c r="CY1207" s="129"/>
      <c r="CZ1207" s="129"/>
      <c r="DA1207" s="129"/>
      <c r="DB1207" s="129"/>
      <c r="DC1207" s="129"/>
      <c r="DD1207" s="129"/>
      <c r="DE1207" s="129"/>
      <c r="DF1207" s="129"/>
      <c r="DG1207" s="129"/>
      <c r="DH1207" s="129"/>
      <c r="DI1207" s="129"/>
      <c r="DJ1207" s="129"/>
      <c r="DK1207" s="129"/>
      <c r="DL1207" s="129"/>
      <c r="DM1207" s="129"/>
      <c r="DN1207" s="129"/>
      <c r="DO1207" s="129"/>
      <c r="DP1207" s="129"/>
      <c r="DQ1207" s="129"/>
      <c r="DR1207" s="129"/>
      <c r="DS1207" s="129"/>
      <c r="DT1207" s="129"/>
      <c r="DU1207" s="129"/>
      <c r="DV1207" s="129"/>
      <c r="DW1207" s="129"/>
      <c r="DX1207" s="129"/>
      <c r="DY1207" s="129"/>
      <c r="DZ1207" s="129"/>
      <c r="EA1207" s="129"/>
      <c r="EB1207" s="129"/>
      <c r="EC1207" s="129"/>
      <c r="ED1207" s="129"/>
      <c r="EE1207" s="129"/>
      <c r="EF1207" s="129"/>
      <c r="EG1207" s="129"/>
      <c r="EH1207" s="129"/>
      <c r="EI1207" s="129"/>
      <c r="EJ1207" s="129"/>
      <c r="EK1207" s="129"/>
      <c r="EL1207" s="129"/>
      <c r="EM1207" s="129"/>
      <c r="EN1207" s="129"/>
      <c r="EO1207" s="129"/>
      <c r="EP1207" s="129"/>
      <c r="EQ1207" s="129"/>
      <c r="ER1207" s="129"/>
      <c r="ES1207" s="129"/>
      <c r="ET1207" s="129"/>
      <c r="EU1207" s="129"/>
      <c r="EV1207" s="129"/>
      <c r="EW1207" s="129"/>
      <c r="EX1207" s="129"/>
      <c r="EY1207" s="129"/>
      <c r="EZ1207" s="129"/>
      <c r="FA1207" s="129"/>
      <c r="FB1207" s="129"/>
      <c r="FC1207" s="129"/>
      <c r="FD1207" s="129"/>
      <c r="FE1207" s="129"/>
      <c r="FF1207" s="129"/>
      <c r="FG1207" s="129"/>
      <c r="FH1207" s="129"/>
      <c r="FI1207" s="129"/>
      <c r="FJ1207" s="129"/>
      <c r="FK1207" s="129"/>
      <c r="FL1207" s="129"/>
      <c r="FM1207" s="129"/>
      <c r="FN1207" s="129"/>
      <c r="FO1207" s="129"/>
      <c r="FP1207" s="129"/>
      <c r="FQ1207" s="129"/>
      <c r="FR1207" s="129"/>
      <c r="FS1207" s="129"/>
      <c r="FT1207" s="129"/>
      <c r="FU1207" s="129"/>
      <c r="FV1207" s="129"/>
      <c r="FW1207" s="129"/>
      <c r="FX1207" s="129"/>
      <c r="FY1207" s="129"/>
      <c r="FZ1207" s="129"/>
      <c r="GA1207" s="129"/>
      <c r="GB1207" s="129"/>
      <c r="GC1207" s="129"/>
      <c r="GD1207" s="129"/>
      <c r="GE1207" s="129"/>
      <c r="GF1207" s="129"/>
      <c r="GG1207" s="129"/>
      <c r="GH1207" s="129"/>
      <c r="GI1207" s="129"/>
      <c r="GJ1207" s="129"/>
      <c r="GK1207" s="129"/>
      <c r="GL1207" s="129"/>
      <c r="GM1207" s="129"/>
      <c r="GN1207" s="129"/>
      <c r="GO1207" s="129"/>
      <c r="GP1207" s="129"/>
      <c r="GQ1207" s="129"/>
      <c r="GR1207" s="129"/>
      <c r="GS1207" s="129"/>
      <c r="GT1207" s="129"/>
      <c r="GU1207" s="129"/>
      <c r="GV1207" s="129"/>
      <c r="GW1207" s="129"/>
      <c r="GX1207" s="129"/>
      <c r="GY1207" s="129"/>
    </row>
    <row r="1208" spans="1:207" s="15" customFormat="1" ht="27" customHeight="1" x14ac:dyDescent="0.25">
      <c r="A1208" s="73" t="s">
        <v>2181</v>
      </c>
      <c r="B1208" s="119" t="s">
        <v>1085</v>
      </c>
      <c r="C1208" s="156">
        <v>1966</v>
      </c>
      <c r="D1208" s="156">
        <v>2008</v>
      </c>
      <c r="E1208" s="156" t="s">
        <v>20</v>
      </c>
      <c r="F1208" s="75">
        <v>2</v>
      </c>
      <c r="G1208" s="75">
        <v>2</v>
      </c>
      <c r="H1208" s="45">
        <v>402</v>
      </c>
      <c r="I1208" s="45">
        <v>0</v>
      </c>
      <c r="J1208" s="45">
        <v>352.5</v>
      </c>
      <c r="K1208" s="37">
        <f>SUM(L1208:O1208)</f>
        <v>4063600</v>
      </c>
      <c r="L1208" s="45">
        <v>0</v>
      </c>
      <c r="M1208" s="45">
        <v>0</v>
      </c>
      <c r="N1208" s="45">
        <v>0</v>
      </c>
      <c r="O1208" s="45">
        <v>4063600</v>
      </c>
      <c r="P1208" s="45">
        <f>K1208/H1208</f>
        <v>10108.457711442787</v>
      </c>
      <c r="Q1208" s="51">
        <v>9673</v>
      </c>
      <c r="R1208" s="73" t="s">
        <v>96</v>
      </c>
      <c r="S1208" s="67"/>
      <c r="T1208" s="17"/>
      <c r="U1208" s="16"/>
    </row>
    <row r="1209" spans="1:207" s="15" customFormat="1" ht="27" customHeight="1" x14ac:dyDescent="0.25">
      <c r="A1209" s="73" t="s">
        <v>2182</v>
      </c>
      <c r="B1209" s="119" t="s">
        <v>1086</v>
      </c>
      <c r="C1209" s="76">
        <v>1857</v>
      </c>
      <c r="D1209" s="156" t="s">
        <v>239</v>
      </c>
      <c r="E1209" s="156" t="s">
        <v>20</v>
      </c>
      <c r="F1209" s="76">
        <v>2</v>
      </c>
      <c r="G1209" s="76">
        <v>2</v>
      </c>
      <c r="H1209" s="48">
        <v>319.5</v>
      </c>
      <c r="I1209" s="48">
        <v>0</v>
      </c>
      <c r="J1209" s="48">
        <v>229.1</v>
      </c>
      <c r="K1209" s="37">
        <f>SUM(L1209:O1209)</f>
        <v>2917825</v>
      </c>
      <c r="L1209" s="45">
        <v>0</v>
      </c>
      <c r="M1209" s="45">
        <v>0</v>
      </c>
      <c r="N1209" s="45">
        <v>0</v>
      </c>
      <c r="O1209" s="45">
        <v>2917825</v>
      </c>
      <c r="P1209" s="45">
        <f>K1209/H1209</f>
        <v>9132.4726134585289</v>
      </c>
      <c r="Q1209" s="51">
        <v>9673</v>
      </c>
      <c r="R1209" s="73" t="s">
        <v>97</v>
      </c>
      <c r="S1209" s="67"/>
      <c r="T1209" s="17"/>
      <c r="U1209" s="16"/>
    </row>
    <row r="1210" spans="1:207" s="15" customFormat="1" ht="40.15" customHeight="1" x14ac:dyDescent="0.25">
      <c r="A1210" s="167" t="s">
        <v>2432</v>
      </c>
      <c r="B1210" s="167"/>
      <c r="C1210" s="167"/>
      <c r="D1210" s="167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58"/>
      <c r="T1210" s="16"/>
      <c r="U1210" s="16"/>
    </row>
    <row r="1211" spans="1:207" ht="40.15" customHeight="1" x14ac:dyDescent="0.25">
      <c r="A1211" s="166" t="s">
        <v>61</v>
      </c>
      <c r="B1211" s="166"/>
      <c r="C1211" s="148" t="s">
        <v>21</v>
      </c>
      <c r="D1211" s="148" t="s">
        <v>21</v>
      </c>
      <c r="E1211" s="148" t="s">
        <v>21</v>
      </c>
      <c r="F1211" s="106" t="s">
        <v>21</v>
      </c>
      <c r="G1211" s="106" t="s">
        <v>21</v>
      </c>
      <c r="H1211" s="107">
        <f>SUM(H1212:H1213)</f>
        <v>604.4</v>
      </c>
      <c r="I1211" s="107">
        <f t="shared" ref="I1211:O1211" si="353">SUM(I1212:I1213)</f>
        <v>0</v>
      </c>
      <c r="J1211" s="107">
        <f t="shared" si="353"/>
        <v>543.29999999999995</v>
      </c>
      <c r="K1211" s="107">
        <f t="shared" si="353"/>
        <v>4720650</v>
      </c>
      <c r="L1211" s="107">
        <f t="shared" si="353"/>
        <v>0</v>
      </c>
      <c r="M1211" s="107">
        <f t="shared" si="353"/>
        <v>0</v>
      </c>
      <c r="N1211" s="107">
        <f t="shared" si="353"/>
        <v>0</v>
      </c>
      <c r="O1211" s="107">
        <f t="shared" si="353"/>
        <v>4720650</v>
      </c>
      <c r="P1211" s="34">
        <f>K1211/H1211</f>
        <v>7810.4731965585706</v>
      </c>
      <c r="Q1211" s="108" t="s">
        <v>21</v>
      </c>
      <c r="R1211" s="109" t="s">
        <v>21</v>
      </c>
    </row>
    <row r="1212" spans="1:207" ht="27" customHeight="1" x14ac:dyDescent="0.25">
      <c r="A1212" s="74" t="s">
        <v>2183</v>
      </c>
      <c r="B1212" s="46" t="s">
        <v>1091</v>
      </c>
      <c r="C1212" s="156">
        <v>1966</v>
      </c>
      <c r="D1212" s="156">
        <v>2010</v>
      </c>
      <c r="E1212" s="156" t="s">
        <v>20</v>
      </c>
      <c r="F1212" s="156">
        <v>2</v>
      </c>
      <c r="G1212" s="156">
        <v>1</v>
      </c>
      <c r="H1212" s="49">
        <v>312.39999999999998</v>
      </c>
      <c r="I1212" s="49">
        <v>0</v>
      </c>
      <c r="J1212" s="49">
        <v>271.5</v>
      </c>
      <c r="K1212" s="37">
        <f t="shared" ref="K1212:K1213" si="354">SUM(L1212:O1212)</f>
        <v>2277900</v>
      </c>
      <c r="L1212" s="45">
        <v>0</v>
      </c>
      <c r="M1212" s="45">
        <v>0</v>
      </c>
      <c r="N1212" s="45">
        <v>0</v>
      </c>
      <c r="O1212" s="45">
        <v>2277900</v>
      </c>
      <c r="P1212" s="45">
        <f t="shared" ref="P1212:P1213" si="355">K1212/H1212</f>
        <v>7291.6133162612041</v>
      </c>
      <c r="Q1212" s="51">
        <v>9673</v>
      </c>
      <c r="R1212" s="73" t="s">
        <v>97</v>
      </c>
    </row>
    <row r="1213" spans="1:207" ht="27" customHeight="1" x14ac:dyDescent="0.25">
      <c r="A1213" s="74" t="s">
        <v>2184</v>
      </c>
      <c r="B1213" s="46" t="s">
        <v>1092</v>
      </c>
      <c r="C1213" s="156">
        <v>1964</v>
      </c>
      <c r="D1213" s="156">
        <v>2009</v>
      </c>
      <c r="E1213" s="156" t="s">
        <v>20</v>
      </c>
      <c r="F1213" s="156">
        <v>2</v>
      </c>
      <c r="G1213" s="156">
        <v>1</v>
      </c>
      <c r="H1213" s="49">
        <v>292</v>
      </c>
      <c r="I1213" s="49">
        <v>0</v>
      </c>
      <c r="J1213" s="49">
        <v>271.8</v>
      </c>
      <c r="K1213" s="37">
        <f t="shared" si="354"/>
        <v>2442750</v>
      </c>
      <c r="L1213" s="45">
        <v>0</v>
      </c>
      <c r="M1213" s="45">
        <v>0</v>
      </c>
      <c r="N1213" s="45">
        <v>0</v>
      </c>
      <c r="O1213" s="45">
        <v>2442750</v>
      </c>
      <c r="P1213" s="45">
        <f t="shared" si="355"/>
        <v>8365.5821917808225</v>
      </c>
      <c r="Q1213" s="51">
        <v>9673</v>
      </c>
      <c r="R1213" s="73" t="s">
        <v>97</v>
      </c>
    </row>
    <row r="1214" spans="1:207" s="15" customFormat="1" ht="34.9" customHeight="1" x14ac:dyDescent="0.25">
      <c r="A1214" s="167" t="s">
        <v>2433</v>
      </c>
      <c r="B1214" s="167"/>
      <c r="C1214" s="167"/>
      <c r="D1214" s="167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58"/>
      <c r="T1214" s="16"/>
      <c r="U1214" s="16"/>
    </row>
    <row r="1215" spans="1:207" ht="34.9" customHeight="1" x14ac:dyDescent="0.25">
      <c r="A1215" s="166" t="s">
        <v>816</v>
      </c>
      <c r="B1215" s="166"/>
      <c r="C1215" s="148" t="s">
        <v>21</v>
      </c>
      <c r="D1215" s="148" t="s">
        <v>21</v>
      </c>
      <c r="E1215" s="148" t="s">
        <v>21</v>
      </c>
      <c r="F1215" s="106" t="s">
        <v>21</v>
      </c>
      <c r="G1215" s="106" t="s">
        <v>21</v>
      </c>
      <c r="H1215" s="107">
        <f>SUM(H1216:H1217)</f>
        <v>883.8</v>
      </c>
      <c r="I1215" s="107">
        <f t="shared" ref="I1215:O1215" si="356">SUM(I1216:I1217)</f>
        <v>0</v>
      </c>
      <c r="J1215" s="107">
        <f t="shared" si="356"/>
        <v>779.8</v>
      </c>
      <c r="K1215" s="107">
        <f t="shared" si="356"/>
        <v>7876568</v>
      </c>
      <c r="L1215" s="107">
        <f t="shared" si="356"/>
        <v>0</v>
      </c>
      <c r="M1215" s="107">
        <f t="shared" si="356"/>
        <v>0</v>
      </c>
      <c r="N1215" s="107">
        <f t="shared" si="356"/>
        <v>0</v>
      </c>
      <c r="O1215" s="107">
        <f t="shared" si="356"/>
        <v>7876568</v>
      </c>
      <c r="P1215" s="34">
        <f>K1215/H1215</f>
        <v>8912.1611224258886</v>
      </c>
      <c r="Q1215" s="108" t="s">
        <v>21</v>
      </c>
      <c r="R1215" s="109" t="s">
        <v>21</v>
      </c>
    </row>
    <row r="1216" spans="1:207" ht="27" customHeight="1" x14ac:dyDescent="0.25">
      <c r="A1216" s="74" t="s">
        <v>2185</v>
      </c>
      <c r="B1216" s="46" t="s">
        <v>1093</v>
      </c>
      <c r="C1216" s="156">
        <v>1964</v>
      </c>
      <c r="D1216" s="156">
        <v>2011</v>
      </c>
      <c r="E1216" s="156" t="s">
        <v>20</v>
      </c>
      <c r="F1216" s="156">
        <v>2</v>
      </c>
      <c r="G1216" s="156">
        <v>2</v>
      </c>
      <c r="H1216" s="49">
        <v>453.2</v>
      </c>
      <c r="I1216" s="49">
        <v>0</v>
      </c>
      <c r="J1216" s="49">
        <v>400.7</v>
      </c>
      <c r="K1216" s="37">
        <f t="shared" ref="K1216:K1217" si="357">SUM(L1216:O1216)</f>
        <v>4009892</v>
      </c>
      <c r="L1216" s="45">
        <v>0</v>
      </c>
      <c r="M1216" s="45">
        <v>0</v>
      </c>
      <c r="N1216" s="45">
        <v>0</v>
      </c>
      <c r="O1216" s="45">
        <v>4009892</v>
      </c>
      <c r="P1216" s="45">
        <f t="shared" ref="P1216:P1217" si="358">K1216/H1216</f>
        <v>8847.9523389232127</v>
      </c>
      <c r="Q1216" s="51">
        <v>9673</v>
      </c>
      <c r="R1216" s="73" t="s">
        <v>96</v>
      </c>
    </row>
    <row r="1217" spans="1:21" ht="27" customHeight="1" x14ac:dyDescent="0.25">
      <c r="A1217" s="74" t="s">
        <v>2282</v>
      </c>
      <c r="B1217" s="46" t="s">
        <v>1094</v>
      </c>
      <c r="C1217" s="156">
        <v>1964</v>
      </c>
      <c r="D1217" s="156">
        <v>2011</v>
      </c>
      <c r="E1217" s="156" t="s">
        <v>20</v>
      </c>
      <c r="F1217" s="156">
        <v>2</v>
      </c>
      <c r="G1217" s="156">
        <v>2</v>
      </c>
      <c r="H1217" s="49">
        <v>430.6</v>
      </c>
      <c r="I1217" s="49">
        <v>0</v>
      </c>
      <c r="J1217" s="49">
        <v>379.1</v>
      </c>
      <c r="K1217" s="37">
        <f t="shared" si="357"/>
        <v>3866676</v>
      </c>
      <c r="L1217" s="45">
        <v>0</v>
      </c>
      <c r="M1217" s="45">
        <v>0</v>
      </c>
      <c r="N1217" s="45">
        <v>0</v>
      </c>
      <c r="O1217" s="45">
        <v>3866676</v>
      </c>
      <c r="P1217" s="45">
        <f t="shared" si="358"/>
        <v>8979.7398978169986</v>
      </c>
      <c r="Q1217" s="51">
        <v>9673</v>
      </c>
      <c r="R1217" s="73" t="s">
        <v>96</v>
      </c>
    </row>
    <row r="1218" spans="1:21" ht="34.9" customHeight="1" x14ac:dyDescent="0.25">
      <c r="A1218" s="167" t="s">
        <v>2434</v>
      </c>
      <c r="B1218" s="167"/>
      <c r="C1218" s="167"/>
      <c r="D1218" s="167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</row>
    <row r="1219" spans="1:21" ht="34.9" customHeight="1" x14ac:dyDescent="0.25">
      <c r="A1219" s="166" t="s">
        <v>76</v>
      </c>
      <c r="B1219" s="166"/>
      <c r="C1219" s="148" t="s">
        <v>21</v>
      </c>
      <c r="D1219" s="148" t="s">
        <v>21</v>
      </c>
      <c r="E1219" s="148" t="s">
        <v>21</v>
      </c>
      <c r="F1219" s="106" t="s">
        <v>21</v>
      </c>
      <c r="G1219" s="106" t="s">
        <v>21</v>
      </c>
      <c r="H1219" s="107">
        <f>SUM(H1220:H1226)</f>
        <v>4080.2799999999997</v>
      </c>
      <c r="I1219" s="107">
        <f t="shared" ref="I1219:O1219" si="359">SUM(I1220:I1226)</f>
        <v>367.17</v>
      </c>
      <c r="J1219" s="107">
        <f t="shared" si="359"/>
        <v>3713.11</v>
      </c>
      <c r="K1219" s="107">
        <f t="shared" si="359"/>
        <v>36956972</v>
      </c>
      <c r="L1219" s="107">
        <f t="shared" si="359"/>
        <v>0</v>
      </c>
      <c r="M1219" s="107">
        <f t="shared" si="359"/>
        <v>0</v>
      </c>
      <c r="N1219" s="107">
        <f t="shared" si="359"/>
        <v>0</v>
      </c>
      <c r="O1219" s="107">
        <f t="shared" si="359"/>
        <v>36956972</v>
      </c>
      <c r="P1219" s="34">
        <f>K1219/H1219</f>
        <v>9057.4597821718125</v>
      </c>
      <c r="Q1219" s="108" t="s">
        <v>21</v>
      </c>
      <c r="R1219" s="109" t="s">
        <v>21</v>
      </c>
    </row>
    <row r="1220" spans="1:21" ht="27" customHeight="1" x14ac:dyDescent="0.25">
      <c r="A1220" s="74" t="s">
        <v>2283</v>
      </c>
      <c r="B1220" s="46" t="s">
        <v>1095</v>
      </c>
      <c r="C1220" s="156">
        <v>1963</v>
      </c>
      <c r="D1220" s="156" t="s">
        <v>239</v>
      </c>
      <c r="E1220" s="76" t="s">
        <v>20</v>
      </c>
      <c r="F1220" s="75">
        <v>2</v>
      </c>
      <c r="G1220" s="75">
        <v>2</v>
      </c>
      <c r="H1220" s="45">
        <v>402.45</v>
      </c>
      <c r="I1220" s="45">
        <v>50.2</v>
      </c>
      <c r="J1220" s="159">
        <v>352.25</v>
      </c>
      <c r="K1220" s="37">
        <f t="shared" ref="K1220:K1226" si="360">SUM(L1220:O1220)</f>
        <v>4179874</v>
      </c>
      <c r="L1220" s="45">
        <v>0</v>
      </c>
      <c r="M1220" s="45">
        <v>0</v>
      </c>
      <c r="N1220" s="45">
        <v>0</v>
      </c>
      <c r="O1220" s="45">
        <v>4179874</v>
      </c>
      <c r="P1220" s="45">
        <f t="shared" ref="P1220:P1226" si="361">K1220/H1220</f>
        <v>10386.070319294322</v>
      </c>
      <c r="Q1220" s="51">
        <v>9673</v>
      </c>
      <c r="R1220" s="73" t="s">
        <v>96</v>
      </c>
    </row>
    <row r="1221" spans="1:21" ht="27" customHeight="1" x14ac:dyDescent="0.25">
      <c r="A1221" s="74" t="s">
        <v>2284</v>
      </c>
      <c r="B1221" s="46" t="s">
        <v>1096</v>
      </c>
      <c r="C1221" s="156">
        <v>1969</v>
      </c>
      <c r="D1221" s="156" t="s">
        <v>239</v>
      </c>
      <c r="E1221" s="76" t="s">
        <v>20</v>
      </c>
      <c r="F1221" s="75">
        <v>2</v>
      </c>
      <c r="G1221" s="75">
        <v>2</v>
      </c>
      <c r="H1221" s="45">
        <v>555.87</v>
      </c>
      <c r="I1221" s="45">
        <v>48.59</v>
      </c>
      <c r="J1221" s="45">
        <v>507.28</v>
      </c>
      <c r="K1221" s="37">
        <f t="shared" si="360"/>
        <v>5481879.2999999998</v>
      </c>
      <c r="L1221" s="45">
        <v>0</v>
      </c>
      <c r="M1221" s="45">
        <v>0</v>
      </c>
      <c r="N1221" s="45">
        <v>0</v>
      </c>
      <c r="O1221" s="45">
        <v>5481879.2999999998</v>
      </c>
      <c r="P1221" s="45">
        <f t="shared" si="361"/>
        <v>9861.8009606562682</v>
      </c>
      <c r="Q1221" s="51">
        <v>9673</v>
      </c>
      <c r="R1221" s="73" t="s">
        <v>97</v>
      </c>
    </row>
    <row r="1222" spans="1:21" ht="27" customHeight="1" x14ac:dyDescent="0.25">
      <c r="A1222" s="74" t="s">
        <v>2285</v>
      </c>
      <c r="B1222" s="46" t="s">
        <v>1097</v>
      </c>
      <c r="C1222" s="156">
        <v>1966</v>
      </c>
      <c r="D1222" s="156" t="s">
        <v>239</v>
      </c>
      <c r="E1222" s="76" t="s">
        <v>20</v>
      </c>
      <c r="F1222" s="75">
        <v>2</v>
      </c>
      <c r="G1222" s="75">
        <v>2</v>
      </c>
      <c r="H1222" s="45">
        <v>555.87</v>
      </c>
      <c r="I1222" s="45">
        <v>48.59</v>
      </c>
      <c r="J1222" s="45">
        <v>507.28</v>
      </c>
      <c r="K1222" s="37">
        <f t="shared" si="360"/>
        <v>5481879.2999999998</v>
      </c>
      <c r="L1222" s="45">
        <v>0</v>
      </c>
      <c r="M1222" s="45">
        <v>0</v>
      </c>
      <c r="N1222" s="45">
        <v>0</v>
      </c>
      <c r="O1222" s="45">
        <v>5481879.2999999998</v>
      </c>
      <c r="P1222" s="45">
        <f t="shared" si="361"/>
        <v>9861.8009606562682</v>
      </c>
      <c r="Q1222" s="51">
        <v>9673</v>
      </c>
      <c r="R1222" s="73" t="s">
        <v>97</v>
      </c>
    </row>
    <row r="1223" spans="1:21" ht="27" customHeight="1" x14ac:dyDescent="0.25">
      <c r="A1223" s="74" t="s">
        <v>2286</v>
      </c>
      <c r="B1223" s="46" t="s">
        <v>1098</v>
      </c>
      <c r="C1223" s="156">
        <v>1961</v>
      </c>
      <c r="D1223" s="156" t="s">
        <v>239</v>
      </c>
      <c r="E1223" s="76" t="s">
        <v>20</v>
      </c>
      <c r="F1223" s="75">
        <v>2</v>
      </c>
      <c r="G1223" s="75">
        <v>2</v>
      </c>
      <c r="H1223" s="45">
        <v>562.1</v>
      </c>
      <c r="I1223" s="45">
        <v>46.2</v>
      </c>
      <c r="J1223" s="45">
        <v>515.9</v>
      </c>
      <c r="K1223" s="37">
        <f t="shared" si="360"/>
        <v>3181460</v>
      </c>
      <c r="L1223" s="45">
        <v>0</v>
      </c>
      <c r="M1223" s="45">
        <v>0</v>
      </c>
      <c r="N1223" s="45">
        <v>0</v>
      </c>
      <c r="O1223" s="45">
        <v>3181460</v>
      </c>
      <c r="P1223" s="45">
        <f t="shared" si="361"/>
        <v>5659.9537448852516</v>
      </c>
      <c r="Q1223" s="51">
        <v>9673</v>
      </c>
      <c r="R1223" s="73" t="s">
        <v>96</v>
      </c>
    </row>
    <row r="1224" spans="1:21" ht="27" customHeight="1" x14ac:dyDescent="0.25">
      <c r="A1224" s="74" t="s">
        <v>2287</v>
      </c>
      <c r="B1224" s="46" t="s">
        <v>1099</v>
      </c>
      <c r="C1224" s="156">
        <v>1967</v>
      </c>
      <c r="D1224" s="156" t="s">
        <v>239</v>
      </c>
      <c r="E1224" s="76" t="s">
        <v>20</v>
      </c>
      <c r="F1224" s="75">
        <v>2</v>
      </c>
      <c r="G1224" s="75">
        <v>2</v>
      </c>
      <c r="H1224" s="45">
        <v>799.61</v>
      </c>
      <c r="I1224" s="45">
        <v>62.4</v>
      </c>
      <c r="J1224" s="45">
        <v>737.21</v>
      </c>
      <c r="K1224" s="37">
        <f t="shared" si="360"/>
        <v>7131709.4000000004</v>
      </c>
      <c r="L1224" s="45">
        <v>0</v>
      </c>
      <c r="M1224" s="45">
        <v>0</v>
      </c>
      <c r="N1224" s="45">
        <v>0</v>
      </c>
      <c r="O1224" s="45">
        <v>7131709.4000000004</v>
      </c>
      <c r="P1224" s="45">
        <f t="shared" si="361"/>
        <v>8918.9847550680952</v>
      </c>
      <c r="Q1224" s="51">
        <v>9673</v>
      </c>
      <c r="R1224" s="73" t="s">
        <v>96</v>
      </c>
    </row>
    <row r="1225" spans="1:21" ht="27" customHeight="1" x14ac:dyDescent="0.25">
      <c r="A1225" s="74" t="s">
        <v>2288</v>
      </c>
      <c r="B1225" s="46" t="s">
        <v>1100</v>
      </c>
      <c r="C1225" s="156">
        <v>1965</v>
      </c>
      <c r="D1225" s="156" t="s">
        <v>239</v>
      </c>
      <c r="E1225" s="76" t="s">
        <v>20</v>
      </c>
      <c r="F1225" s="75">
        <v>2</v>
      </c>
      <c r="G1225" s="75">
        <v>2</v>
      </c>
      <c r="H1225" s="45">
        <v>425.68</v>
      </c>
      <c r="I1225" s="45">
        <v>38.89</v>
      </c>
      <c r="J1225" s="45">
        <v>386.79</v>
      </c>
      <c r="K1225" s="37">
        <f t="shared" si="360"/>
        <v>5262520</v>
      </c>
      <c r="L1225" s="45">
        <v>0</v>
      </c>
      <c r="M1225" s="45">
        <v>0</v>
      </c>
      <c r="N1225" s="45">
        <v>0</v>
      </c>
      <c r="O1225" s="45">
        <v>5262520</v>
      </c>
      <c r="P1225" s="45">
        <f t="shared" si="361"/>
        <v>12362.619808306708</v>
      </c>
      <c r="Q1225" s="51">
        <v>9673</v>
      </c>
      <c r="R1225" s="73" t="s">
        <v>95</v>
      </c>
    </row>
    <row r="1226" spans="1:21" ht="27" customHeight="1" x14ac:dyDescent="0.25">
      <c r="A1226" s="74" t="s">
        <v>2289</v>
      </c>
      <c r="B1226" s="46" t="s">
        <v>1101</v>
      </c>
      <c r="C1226" s="156">
        <v>1970</v>
      </c>
      <c r="D1226" s="156" t="s">
        <v>239</v>
      </c>
      <c r="E1226" s="76" t="s">
        <v>22</v>
      </c>
      <c r="F1226" s="75">
        <v>2</v>
      </c>
      <c r="G1226" s="75">
        <v>2</v>
      </c>
      <c r="H1226" s="45">
        <v>778.7</v>
      </c>
      <c r="I1226" s="45">
        <v>72.3</v>
      </c>
      <c r="J1226" s="45">
        <v>706.4</v>
      </c>
      <c r="K1226" s="37">
        <f t="shared" si="360"/>
        <v>6237650</v>
      </c>
      <c r="L1226" s="45">
        <v>0</v>
      </c>
      <c r="M1226" s="45">
        <v>0</v>
      </c>
      <c r="N1226" s="45">
        <v>0</v>
      </c>
      <c r="O1226" s="45">
        <v>6237650</v>
      </c>
      <c r="P1226" s="45">
        <f t="shared" si="361"/>
        <v>8010.3377423911643</v>
      </c>
      <c r="Q1226" s="51">
        <v>9673</v>
      </c>
      <c r="R1226" s="73" t="s">
        <v>95</v>
      </c>
    </row>
    <row r="1227" spans="1:21" ht="34.9" customHeight="1" x14ac:dyDescent="0.25">
      <c r="A1227" s="167" t="s">
        <v>2435</v>
      </c>
      <c r="B1227" s="167"/>
      <c r="C1227" s="167"/>
      <c r="D1227" s="167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</row>
    <row r="1228" spans="1:21" ht="34.9" customHeight="1" x14ac:dyDescent="0.25">
      <c r="A1228" s="166" t="s">
        <v>817</v>
      </c>
      <c r="B1228" s="166"/>
      <c r="C1228" s="148" t="s">
        <v>21</v>
      </c>
      <c r="D1228" s="148" t="s">
        <v>21</v>
      </c>
      <c r="E1228" s="148" t="s">
        <v>21</v>
      </c>
      <c r="F1228" s="106" t="s">
        <v>21</v>
      </c>
      <c r="G1228" s="106" t="s">
        <v>21</v>
      </c>
      <c r="H1228" s="107">
        <f>SUM(H1229:H1231)</f>
        <v>1100</v>
      </c>
      <c r="I1228" s="107">
        <f t="shared" ref="I1228:O1228" si="362">SUM(I1229:I1231)</f>
        <v>555</v>
      </c>
      <c r="J1228" s="107">
        <f t="shared" si="362"/>
        <v>545</v>
      </c>
      <c r="K1228" s="107">
        <f t="shared" si="362"/>
        <v>11096000</v>
      </c>
      <c r="L1228" s="107">
        <f t="shared" si="362"/>
        <v>0</v>
      </c>
      <c r="M1228" s="107">
        <f t="shared" si="362"/>
        <v>0</v>
      </c>
      <c r="N1228" s="107">
        <f t="shared" si="362"/>
        <v>0</v>
      </c>
      <c r="O1228" s="107">
        <f t="shared" si="362"/>
        <v>11096000</v>
      </c>
      <c r="P1228" s="34">
        <f>K1228/H1228</f>
        <v>10087.272727272728</v>
      </c>
      <c r="Q1228" s="108" t="s">
        <v>21</v>
      </c>
      <c r="R1228" s="109" t="s">
        <v>21</v>
      </c>
    </row>
    <row r="1229" spans="1:21" ht="25.9" customHeight="1" x14ac:dyDescent="0.25">
      <c r="A1229" s="74" t="s">
        <v>2290</v>
      </c>
      <c r="B1229" s="116" t="s">
        <v>1102</v>
      </c>
      <c r="C1229" s="156">
        <v>1963</v>
      </c>
      <c r="D1229" s="156" t="s">
        <v>239</v>
      </c>
      <c r="E1229" s="76" t="s">
        <v>20</v>
      </c>
      <c r="F1229" s="75">
        <v>2</v>
      </c>
      <c r="G1229" s="75">
        <v>2</v>
      </c>
      <c r="H1229" s="45">
        <v>380</v>
      </c>
      <c r="I1229" s="45">
        <v>380</v>
      </c>
      <c r="J1229" s="45">
        <v>0</v>
      </c>
      <c r="K1229" s="37">
        <f t="shared" ref="K1229:K1231" si="363">SUM(L1229:O1229)</f>
        <v>4040000</v>
      </c>
      <c r="L1229" s="45">
        <v>0</v>
      </c>
      <c r="M1229" s="45">
        <v>0</v>
      </c>
      <c r="N1229" s="45">
        <v>0</v>
      </c>
      <c r="O1229" s="45">
        <v>4040000</v>
      </c>
      <c r="P1229" s="45">
        <f t="shared" ref="P1229:P1231" si="364">K1229/H1229</f>
        <v>10631.578947368422</v>
      </c>
      <c r="Q1229" s="51">
        <v>9673</v>
      </c>
      <c r="R1229" s="73" t="s">
        <v>96</v>
      </c>
    </row>
    <row r="1230" spans="1:21" s="15" customFormat="1" ht="25.9" customHeight="1" x14ac:dyDescent="0.25">
      <c r="A1230" s="74" t="s">
        <v>2291</v>
      </c>
      <c r="B1230" s="116" t="s">
        <v>1103</v>
      </c>
      <c r="C1230" s="76">
        <v>1961</v>
      </c>
      <c r="D1230" s="156" t="s">
        <v>239</v>
      </c>
      <c r="E1230" s="76" t="s">
        <v>20</v>
      </c>
      <c r="F1230" s="75">
        <v>2</v>
      </c>
      <c r="G1230" s="75">
        <v>2</v>
      </c>
      <c r="H1230" s="37">
        <v>375</v>
      </c>
      <c r="I1230" s="37">
        <v>175</v>
      </c>
      <c r="J1230" s="37">
        <v>200</v>
      </c>
      <c r="K1230" s="37">
        <f t="shared" si="363"/>
        <v>3675000</v>
      </c>
      <c r="L1230" s="45">
        <v>0</v>
      </c>
      <c r="M1230" s="45">
        <v>0</v>
      </c>
      <c r="N1230" s="45">
        <v>0</v>
      </c>
      <c r="O1230" s="45">
        <v>3675000</v>
      </c>
      <c r="P1230" s="45">
        <f t="shared" si="364"/>
        <v>9800</v>
      </c>
      <c r="Q1230" s="51">
        <v>9673</v>
      </c>
      <c r="R1230" s="73" t="s">
        <v>96</v>
      </c>
      <c r="S1230" s="67"/>
      <c r="T1230" s="16"/>
      <c r="U1230" s="16"/>
    </row>
    <row r="1231" spans="1:21" ht="25.9" customHeight="1" x14ac:dyDescent="0.25">
      <c r="A1231" s="74" t="s">
        <v>2292</v>
      </c>
      <c r="B1231" s="116" t="s">
        <v>1104</v>
      </c>
      <c r="C1231" s="156">
        <v>1964</v>
      </c>
      <c r="D1231" s="156" t="s">
        <v>239</v>
      </c>
      <c r="E1231" s="76" t="s">
        <v>20</v>
      </c>
      <c r="F1231" s="75">
        <v>2</v>
      </c>
      <c r="G1231" s="75">
        <v>2</v>
      </c>
      <c r="H1231" s="45">
        <v>345</v>
      </c>
      <c r="I1231" s="45">
        <v>0</v>
      </c>
      <c r="J1231" s="45">
        <v>345</v>
      </c>
      <c r="K1231" s="37">
        <f t="shared" si="363"/>
        <v>3381000</v>
      </c>
      <c r="L1231" s="45">
        <v>0</v>
      </c>
      <c r="M1231" s="45">
        <v>0</v>
      </c>
      <c r="N1231" s="45">
        <v>0</v>
      </c>
      <c r="O1231" s="45">
        <v>3381000</v>
      </c>
      <c r="P1231" s="45">
        <f t="shared" si="364"/>
        <v>9800</v>
      </c>
      <c r="Q1231" s="51">
        <v>9673</v>
      </c>
      <c r="R1231" s="73" t="s">
        <v>96</v>
      </c>
    </row>
    <row r="1232" spans="1:21" ht="34.9" customHeight="1" x14ac:dyDescent="0.25">
      <c r="A1232" s="167" t="s">
        <v>2436</v>
      </c>
      <c r="B1232" s="167"/>
      <c r="C1232" s="167"/>
      <c r="D1232" s="167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</row>
    <row r="1233" spans="1:21" ht="34.9" customHeight="1" x14ac:dyDescent="0.25">
      <c r="A1233" s="166" t="s">
        <v>2273</v>
      </c>
      <c r="B1233" s="166"/>
      <c r="C1233" s="148" t="s">
        <v>21</v>
      </c>
      <c r="D1233" s="148" t="s">
        <v>21</v>
      </c>
      <c r="E1233" s="148" t="s">
        <v>21</v>
      </c>
      <c r="F1233" s="106" t="s">
        <v>21</v>
      </c>
      <c r="G1233" s="106" t="s">
        <v>21</v>
      </c>
      <c r="H1233" s="107">
        <f t="shared" ref="H1233:N1233" si="365">SUM(H1234)</f>
        <v>350</v>
      </c>
      <c r="I1233" s="107">
        <f t="shared" si="365"/>
        <v>0</v>
      </c>
      <c r="J1233" s="107">
        <f t="shared" si="365"/>
        <v>240</v>
      </c>
      <c r="K1233" s="107">
        <f t="shared" si="365"/>
        <v>455000</v>
      </c>
      <c r="L1233" s="107">
        <f t="shared" si="365"/>
        <v>0</v>
      </c>
      <c r="M1233" s="107">
        <f t="shared" si="365"/>
        <v>0</v>
      </c>
      <c r="N1233" s="107">
        <f t="shared" si="365"/>
        <v>0</v>
      </c>
      <c r="O1233" s="107">
        <f>SUM(O1234)</f>
        <v>455000</v>
      </c>
      <c r="P1233" s="34">
        <f>K1233/H1233</f>
        <v>1300</v>
      </c>
      <c r="Q1233" s="108" t="s">
        <v>21</v>
      </c>
      <c r="R1233" s="109" t="s">
        <v>21</v>
      </c>
    </row>
    <row r="1234" spans="1:21" s="15" customFormat="1" ht="22.9" customHeight="1" x14ac:dyDescent="0.25">
      <c r="A1234" s="73" t="s">
        <v>2293</v>
      </c>
      <c r="B1234" s="152" t="s">
        <v>2272</v>
      </c>
      <c r="C1234" s="149">
        <v>1962</v>
      </c>
      <c r="D1234" s="149" t="s">
        <v>239</v>
      </c>
      <c r="E1234" s="149" t="s">
        <v>20</v>
      </c>
      <c r="F1234" s="142">
        <v>2</v>
      </c>
      <c r="G1234" s="142">
        <v>2</v>
      </c>
      <c r="H1234" s="150">
        <v>350</v>
      </c>
      <c r="I1234" s="150">
        <v>0</v>
      </c>
      <c r="J1234" s="150">
        <v>240</v>
      </c>
      <c r="K1234" s="37">
        <f>SUM(L1234:O1234)</f>
        <v>455000</v>
      </c>
      <c r="L1234" s="49">
        <v>0</v>
      </c>
      <c r="M1234" s="49">
        <v>0</v>
      </c>
      <c r="N1234" s="49">
        <v>0</v>
      </c>
      <c r="O1234" s="49">
        <v>455000</v>
      </c>
      <c r="P1234" s="51">
        <f>K1234/H1234</f>
        <v>1300</v>
      </c>
      <c r="Q1234" s="37">
        <v>9673</v>
      </c>
      <c r="R1234" s="73" t="s">
        <v>97</v>
      </c>
      <c r="S1234" s="16"/>
      <c r="T1234" s="16"/>
      <c r="U1234" s="16"/>
    </row>
    <row r="1235" spans="1:21" s="15" customFormat="1" ht="34.9" customHeight="1" x14ac:dyDescent="0.25">
      <c r="A1235" s="167" t="s">
        <v>2437</v>
      </c>
      <c r="B1235" s="167"/>
      <c r="C1235" s="167"/>
      <c r="D1235" s="167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58"/>
      <c r="T1235" s="16"/>
      <c r="U1235" s="16"/>
    </row>
    <row r="1236" spans="1:21" s="15" customFormat="1" ht="34.9" customHeight="1" x14ac:dyDescent="0.25">
      <c r="A1236" s="166" t="s">
        <v>818</v>
      </c>
      <c r="B1236" s="166"/>
      <c r="C1236" s="148" t="s">
        <v>21</v>
      </c>
      <c r="D1236" s="148" t="s">
        <v>21</v>
      </c>
      <c r="E1236" s="148" t="s">
        <v>21</v>
      </c>
      <c r="F1236" s="106" t="s">
        <v>21</v>
      </c>
      <c r="G1236" s="106" t="s">
        <v>21</v>
      </c>
      <c r="H1236" s="107">
        <f>SUM(H1237:H1238)</f>
        <v>722.3</v>
      </c>
      <c r="I1236" s="107">
        <f t="shared" ref="I1236:O1236" si="366">SUM(I1237:I1238)</f>
        <v>0</v>
      </c>
      <c r="J1236" s="107">
        <f t="shared" si="366"/>
        <v>722.3</v>
      </c>
      <c r="K1236" s="107">
        <f t="shared" si="366"/>
        <v>9038050</v>
      </c>
      <c r="L1236" s="107">
        <f t="shared" si="366"/>
        <v>0</v>
      </c>
      <c r="M1236" s="107">
        <f t="shared" si="366"/>
        <v>0</v>
      </c>
      <c r="N1236" s="107">
        <f t="shared" si="366"/>
        <v>0</v>
      </c>
      <c r="O1236" s="107">
        <f t="shared" si="366"/>
        <v>9038050</v>
      </c>
      <c r="P1236" s="34">
        <f>K1236/H1236</f>
        <v>12512.875536480688</v>
      </c>
      <c r="Q1236" s="108" t="s">
        <v>21</v>
      </c>
      <c r="R1236" s="109" t="s">
        <v>21</v>
      </c>
      <c r="S1236" s="58"/>
      <c r="T1236" s="16"/>
      <c r="U1236" s="16"/>
    </row>
    <row r="1237" spans="1:21" ht="25.15" customHeight="1" x14ac:dyDescent="0.25">
      <c r="A1237" s="73" t="s">
        <v>2294</v>
      </c>
      <c r="B1237" s="46" t="s">
        <v>1105</v>
      </c>
      <c r="C1237" s="76">
        <v>1962</v>
      </c>
      <c r="D1237" s="156" t="s">
        <v>239</v>
      </c>
      <c r="E1237" s="76" t="s">
        <v>20</v>
      </c>
      <c r="F1237" s="75">
        <v>2</v>
      </c>
      <c r="G1237" s="75">
        <v>2</v>
      </c>
      <c r="H1237" s="37">
        <v>377.3</v>
      </c>
      <c r="I1237" s="37">
        <v>0</v>
      </c>
      <c r="J1237" s="37">
        <v>377.3</v>
      </c>
      <c r="K1237" s="37">
        <f t="shared" ref="K1237:K1238" si="367">SUM(L1237:O1237)</f>
        <v>4011650</v>
      </c>
      <c r="L1237" s="45">
        <v>0</v>
      </c>
      <c r="M1237" s="45">
        <v>0</v>
      </c>
      <c r="N1237" s="45">
        <v>0</v>
      </c>
      <c r="O1237" s="45">
        <v>4011650</v>
      </c>
      <c r="P1237" s="45">
        <f t="shared" ref="P1237:P1238" si="368">K1237/H1237</f>
        <v>10632.520540683805</v>
      </c>
      <c r="Q1237" s="51">
        <v>9673</v>
      </c>
      <c r="R1237" s="73" t="s">
        <v>95</v>
      </c>
      <c r="S1237" s="18"/>
    </row>
    <row r="1238" spans="1:21" ht="25.15" customHeight="1" x14ac:dyDescent="0.25">
      <c r="A1238" s="73" t="s">
        <v>2295</v>
      </c>
      <c r="B1238" s="46" t="s">
        <v>1106</v>
      </c>
      <c r="C1238" s="76">
        <v>1963</v>
      </c>
      <c r="D1238" s="156" t="s">
        <v>239</v>
      </c>
      <c r="E1238" s="76" t="s">
        <v>20</v>
      </c>
      <c r="F1238" s="75">
        <v>2</v>
      </c>
      <c r="G1238" s="75">
        <v>2</v>
      </c>
      <c r="H1238" s="37">
        <v>345</v>
      </c>
      <c r="I1238" s="37">
        <v>0</v>
      </c>
      <c r="J1238" s="37">
        <v>345</v>
      </c>
      <c r="K1238" s="37">
        <f t="shared" si="367"/>
        <v>5026400</v>
      </c>
      <c r="L1238" s="45">
        <v>0</v>
      </c>
      <c r="M1238" s="45">
        <v>0</v>
      </c>
      <c r="N1238" s="45">
        <v>0</v>
      </c>
      <c r="O1238" s="45">
        <v>5026400</v>
      </c>
      <c r="P1238" s="45">
        <f t="shared" si="368"/>
        <v>14569.27536231884</v>
      </c>
      <c r="Q1238" s="51">
        <v>9673</v>
      </c>
      <c r="R1238" s="73" t="s">
        <v>95</v>
      </c>
      <c r="S1238" s="18"/>
    </row>
    <row r="1239" spans="1:21" ht="34.9" customHeight="1" x14ac:dyDescent="0.25">
      <c r="A1239" s="167" t="s">
        <v>2438</v>
      </c>
      <c r="B1239" s="167"/>
      <c r="C1239" s="167"/>
      <c r="D1239" s="167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2"/>
      <c r="T1239" s="2"/>
      <c r="U1239" s="2"/>
    </row>
    <row r="1240" spans="1:21" ht="34.9" customHeight="1" x14ac:dyDescent="0.25">
      <c r="A1240" s="166" t="s">
        <v>62</v>
      </c>
      <c r="B1240" s="166"/>
      <c r="C1240" s="148" t="s">
        <v>21</v>
      </c>
      <c r="D1240" s="148" t="s">
        <v>21</v>
      </c>
      <c r="E1240" s="148" t="s">
        <v>21</v>
      </c>
      <c r="F1240" s="106" t="s">
        <v>21</v>
      </c>
      <c r="G1240" s="106" t="s">
        <v>21</v>
      </c>
      <c r="H1240" s="107">
        <f>SUM(H1243:H1244)</f>
        <v>2381.6999999999998</v>
      </c>
      <c r="I1240" s="107">
        <f t="shared" ref="I1240:O1240" si="369">SUM(I1243:I1244)</f>
        <v>0</v>
      </c>
      <c r="J1240" s="107">
        <f t="shared" si="369"/>
        <v>1048.9000000000001</v>
      </c>
      <c r="K1240" s="107">
        <f t="shared" si="369"/>
        <v>8184000</v>
      </c>
      <c r="L1240" s="107">
        <f t="shared" si="369"/>
        <v>0</v>
      </c>
      <c r="M1240" s="107">
        <f t="shared" si="369"/>
        <v>0</v>
      </c>
      <c r="N1240" s="107">
        <f t="shared" si="369"/>
        <v>0</v>
      </c>
      <c r="O1240" s="107">
        <f t="shared" si="369"/>
        <v>8184000</v>
      </c>
      <c r="P1240" s="34">
        <f>K1240/H1240</f>
        <v>3436.2010328756774</v>
      </c>
      <c r="Q1240" s="108" t="s">
        <v>21</v>
      </c>
      <c r="R1240" s="109" t="s">
        <v>21</v>
      </c>
      <c r="S1240" s="2"/>
      <c r="T1240" s="2"/>
      <c r="U1240" s="2"/>
    </row>
    <row r="1241" spans="1:21" s="129" customFormat="1" ht="22.9" customHeight="1" x14ac:dyDescent="0.25">
      <c r="A1241" s="74" t="s">
        <v>2296</v>
      </c>
      <c r="B1241" s="46" t="s">
        <v>2266</v>
      </c>
      <c r="C1241" s="156">
        <v>1985</v>
      </c>
      <c r="D1241" s="156" t="s">
        <v>239</v>
      </c>
      <c r="E1241" s="156" t="s">
        <v>22</v>
      </c>
      <c r="F1241" s="66">
        <v>4</v>
      </c>
      <c r="G1241" s="66">
        <v>4</v>
      </c>
      <c r="H1241" s="49">
        <v>2419.6</v>
      </c>
      <c r="I1241" s="49">
        <v>0</v>
      </c>
      <c r="J1241" s="49">
        <v>428.1</v>
      </c>
      <c r="K1241" s="37">
        <f>SUM(L1241:O1241)</f>
        <v>16251200</v>
      </c>
      <c r="L1241" s="49">
        <v>0</v>
      </c>
      <c r="M1241" s="49">
        <v>0</v>
      </c>
      <c r="N1241" s="49">
        <v>0</v>
      </c>
      <c r="O1241" s="49">
        <v>16251200</v>
      </c>
      <c r="P1241" s="51">
        <f t="shared" ref="P1241" si="370">K1241/H1241</f>
        <v>6716.4820631509347</v>
      </c>
      <c r="Q1241" s="37">
        <v>9673</v>
      </c>
      <c r="R1241" s="73" t="s">
        <v>96</v>
      </c>
      <c r="S1241" s="134"/>
      <c r="T1241" s="134"/>
      <c r="U1241" s="128"/>
    </row>
    <row r="1242" spans="1:21" ht="29.45" customHeight="1" x14ac:dyDescent="0.25">
      <c r="A1242" s="74" t="s">
        <v>2297</v>
      </c>
      <c r="B1242" s="46" t="s">
        <v>2264</v>
      </c>
      <c r="C1242" s="76">
        <v>1990</v>
      </c>
      <c r="D1242" s="76" t="s">
        <v>239</v>
      </c>
      <c r="E1242" s="76" t="s">
        <v>22</v>
      </c>
      <c r="F1242" s="75">
        <v>3</v>
      </c>
      <c r="G1242" s="75">
        <v>2</v>
      </c>
      <c r="H1242" s="47">
        <v>982.2</v>
      </c>
      <c r="I1242" s="47">
        <v>0</v>
      </c>
      <c r="J1242" s="47">
        <v>322.5</v>
      </c>
      <c r="K1242" s="47">
        <f>SUM(L1242:O1242)</f>
        <v>4956860</v>
      </c>
      <c r="L1242" s="47">
        <v>0</v>
      </c>
      <c r="M1242" s="47">
        <v>0</v>
      </c>
      <c r="N1242" s="47">
        <v>0</v>
      </c>
      <c r="O1242" s="45">
        <v>4956860</v>
      </c>
      <c r="P1242" s="45">
        <f t="shared" ref="P1242" si="371">K1242/H1242</f>
        <v>5046.6911016086333</v>
      </c>
      <c r="Q1242" s="51">
        <v>9673</v>
      </c>
      <c r="R1242" s="73" t="s">
        <v>95</v>
      </c>
      <c r="S1242" s="2"/>
      <c r="T1242" s="2"/>
      <c r="U1242" s="2"/>
    </row>
    <row r="1243" spans="1:21" ht="25.15" customHeight="1" x14ac:dyDescent="0.25">
      <c r="A1243" s="74" t="s">
        <v>2298</v>
      </c>
      <c r="B1243" s="46" t="s">
        <v>1107</v>
      </c>
      <c r="C1243" s="156">
        <v>1962</v>
      </c>
      <c r="D1243" s="156" t="s">
        <v>239</v>
      </c>
      <c r="E1243" s="156" t="s">
        <v>20</v>
      </c>
      <c r="F1243" s="156">
        <v>2</v>
      </c>
      <c r="G1243" s="156">
        <v>2</v>
      </c>
      <c r="H1243" s="49">
        <v>1189.9000000000001</v>
      </c>
      <c r="I1243" s="49">
        <v>0</v>
      </c>
      <c r="J1243" s="49">
        <v>523.5</v>
      </c>
      <c r="K1243" s="37">
        <f t="shared" ref="K1243:K1244" si="372">SUM(L1243:O1243)</f>
        <v>4092000</v>
      </c>
      <c r="L1243" s="45">
        <v>0</v>
      </c>
      <c r="M1243" s="45">
        <v>0</v>
      </c>
      <c r="N1243" s="45">
        <v>0</v>
      </c>
      <c r="O1243" s="45">
        <v>4092000</v>
      </c>
      <c r="P1243" s="45">
        <f t="shared" ref="P1243:P1244" si="373">K1243/H1243</f>
        <v>3438.9444491133704</v>
      </c>
      <c r="Q1243" s="51">
        <v>9673</v>
      </c>
      <c r="R1243" s="73" t="s">
        <v>97</v>
      </c>
    </row>
    <row r="1244" spans="1:21" ht="25.15" customHeight="1" x14ac:dyDescent="0.25">
      <c r="A1244" s="74" t="s">
        <v>2299</v>
      </c>
      <c r="B1244" s="46" t="s">
        <v>1108</v>
      </c>
      <c r="C1244" s="156">
        <v>1968</v>
      </c>
      <c r="D1244" s="156" t="s">
        <v>239</v>
      </c>
      <c r="E1244" s="156" t="s">
        <v>20</v>
      </c>
      <c r="F1244" s="156">
        <v>2</v>
      </c>
      <c r="G1244" s="156">
        <v>2</v>
      </c>
      <c r="H1244" s="49">
        <v>1191.8</v>
      </c>
      <c r="I1244" s="49">
        <v>0</v>
      </c>
      <c r="J1244" s="49">
        <v>525.4</v>
      </c>
      <c r="K1244" s="37">
        <f t="shared" si="372"/>
        <v>4092000</v>
      </c>
      <c r="L1244" s="45">
        <v>0</v>
      </c>
      <c r="M1244" s="45">
        <v>0</v>
      </c>
      <c r="N1244" s="45">
        <v>0</v>
      </c>
      <c r="O1244" s="45">
        <v>4092000</v>
      </c>
      <c r="P1244" s="45">
        <f t="shared" si="373"/>
        <v>3433.4619902668232</v>
      </c>
      <c r="Q1244" s="51">
        <v>9673</v>
      </c>
      <c r="R1244" s="73" t="s">
        <v>97</v>
      </c>
    </row>
    <row r="1245" spans="1:21" ht="34.9" customHeight="1" x14ac:dyDescent="0.25">
      <c r="A1245" s="167" t="s">
        <v>2439</v>
      </c>
      <c r="B1245" s="167"/>
      <c r="C1245" s="167"/>
      <c r="D1245" s="167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</row>
    <row r="1246" spans="1:21" s="15" customFormat="1" ht="34.9" customHeight="1" x14ac:dyDescent="0.25">
      <c r="A1246" s="166" t="s">
        <v>63</v>
      </c>
      <c r="B1246" s="166"/>
      <c r="C1246" s="148" t="s">
        <v>21</v>
      </c>
      <c r="D1246" s="148" t="s">
        <v>21</v>
      </c>
      <c r="E1246" s="148" t="s">
        <v>21</v>
      </c>
      <c r="F1246" s="106" t="s">
        <v>21</v>
      </c>
      <c r="G1246" s="106" t="s">
        <v>21</v>
      </c>
      <c r="H1246" s="107">
        <f>SUM(H1247:H1249)</f>
        <v>2019.5</v>
      </c>
      <c r="I1246" s="107">
        <f t="shared" ref="I1246:O1246" si="374">SUM(I1247:I1249)</f>
        <v>0</v>
      </c>
      <c r="J1246" s="107">
        <f t="shared" si="374"/>
        <v>1834.3999999999999</v>
      </c>
      <c r="K1246" s="107">
        <f t="shared" si="374"/>
        <v>6470050</v>
      </c>
      <c r="L1246" s="107">
        <f t="shared" si="374"/>
        <v>0</v>
      </c>
      <c r="M1246" s="107">
        <f t="shared" si="374"/>
        <v>0</v>
      </c>
      <c r="N1246" s="107">
        <f t="shared" si="374"/>
        <v>0</v>
      </c>
      <c r="O1246" s="107">
        <f t="shared" si="374"/>
        <v>6470050</v>
      </c>
      <c r="P1246" s="34">
        <f>K1246/H1246</f>
        <v>3203.7880663530577</v>
      </c>
      <c r="Q1246" s="108" t="s">
        <v>21</v>
      </c>
      <c r="R1246" s="109" t="s">
        <v>21</v>
      </c>
      <c r="S1246" s="67"/>
      <c r="T1246" s="16"/>
      <c r="U1246" s="16"/>
    </row>
    <row r="1247" spans="1:21" s="15" customFormat="1" ht="25.15" customHeight="1" x14ac:dyDescent="0.25">
      <c r="A1247" s="74" t="s">
        <v>2300</v>
      </c>
      <c r="B1247" s="119" t="s">
        <v>1109</v>
      </c>
      <c r="C1247" s="156">
        <v>1967</v>
      </c>
      <c r="D1247" s="156" t="s">
        <v>239</v>
      </c>
      <c r="E1247" s="76" t="s">
        <v>20</v>
      </c>
      <c r="F1247" s="75">
        <v>2</v>
      </c>
      <c r="G1247" s="75">
        <v>2</v>
      </c>
      <c r="H1247" s="51">
        <v>425.8</v>
      </c>
      <c r="I1247" s="45">
        <v>0</v>
      </c>
      <c r="J1247" s="45">
        <v>380.4</v>
      </c>
      <c r="K1247" s="37">
        <f t="shared" ref="K1247:K1249" si="375">SUM(L1247:O1247)</f>
        <v>951600</v>
      </c>
      <c r="L1247" s="45">
        <v>0</v>
      </c>
      <c r="M1247" s="45">
        <v>0</v>
      </c>
      <c r="N1247" s="45">
        <v>0</v>
      </c>
      <c r="O1247" s="45">
        <v>951600</v>
      </c>
      <c r="P1247" s="45">
        <f t="shared" ref="P1247:P1249" si="376">K1247/H1247</f>
        <v>2234.8520432127757</v>
      </c>
      <c r="Q1247" s="51">
        <v>9673</v>
      </c>
      <c r="R1247" s="73" t="s">
        <v>95</v>
      </c>
      <c r="S1247" s="58"/>
      <c r="T1247" s="16"/>
      <c r="U1247" s="16"/>
    </row>
    <row r="1248" spans="1:21" s="15" customFormat="1" ht="25.15" customHeight="1" x14ac:dyDescent="0.25">
      <c r="A1248" s="74" t="s">
        <v>2301</v>
      </c>
      <c r="B1248" s="119" t="s">
        <v>1110</v>
      </c>
      <c r="C1248" s="156">
        <v>1968</v>
      </c>
      <c r="D1248" s="156" t="s">
        <v>239</v>
      </c>
      <c r="E1248" s="76" t="s">
        <v>20</v>
      </c>
      <c r="F1248" s="75">
        <v>2</v>
      </c>
      <c r="G1248" s="75">
        <v>2</v>
      </c>
      <c r="H1248" s="51">
        <v>422.4</v>
      </c>
      <c r="I1248" s="45">
        <v>0</v>
      </c>
      <c r="J1248" s="45">
        <v>375.2</v>
      </c>
      <c r="K1248" s="37">
        <f t="shared" si="375"/>
        <v>3182200</v>
      </c>
      <c r="L1248" s="45">
        <v>0</v>
      </c>
      <c r="M1248" s="45">
        <v>0</v>
      </c>
      <c r="N1248" s="45">
        <v>0</v>
      </c>
      <c r="O1248" s="45">
        <v>3182200</v>
      </c>
      <c r="P1248" s="45">
        <f t="shared" si="376"/>
        <v>7533.6174242424249</v>
      </c>
      <c r="Q1248" s="51">
        <v>9673</v>
      </c>
      <c r="R1248" s="73" t="s">
        <v>96</v>
      </c>
      <c r="S1248" s="58"/>
      <c r="T1248" s="16"/>
      <c r="U1248" s="17"/>
    </row>
    <row r="1249" spans="1:21" s="15" customFormat="1" ht="25.15" customHeight="1" x14ac:dyDescent="0.25">
      <c r="A1249" s="74" t="s">
        <v>2302</v>
      </c>
      <c r="B1249" s="119" t="s">
        <v>1111</v>
      </c>
      <c r="C1249" s="156">
        <v>1995</v>
      </c>
      <c r="D1249" s="156" t="s">
        <v>239</v>
      </c>
      <c r="E1249" s="76" t="s">
        <v>20</v>
      </c>
      <c r="F1249" s="75">
        <v>3</v>
      </c>
      <c r="G1249" s="75">
        <v>2</v>
      </c>
      <c r="H1249" s="45">
        <v>1171.3</v>
      </c>
      <c r="I1249" s="45">
        <v>0</v>
      </c>
      <c r="J1249" s="45">
        <v>1078.8</v>
      </c>
      <c r="K1249" s="37">
        <f t="shared" si="375"/>
        <v>2336250</v>
      </c>
      <c r="L1249" s="45">
        <v>0</v>
      </c>
      <c r="M1249" s="45">
        <v>0</v>
      </c>
      <c r="N1249" s="45">
        <v>0</v>
      </c>
      <c r="O1249" s="45">
        <v>2336250</v>
      </c>
      <c r="P1249" s="45">
        <f t="shared" si="376"/>
        <v>1994.5786732690174</v>
      </c>
      <c r="Q1249" s="51">
        <v>9673</v>
      </c>
      <c r="R1249" s="73" t="s">
        <v>97</v>
      </c>
      <c r="S1249" s="58"/>
      <c r="T1249" s="16"/>
      <c r="U1249" s="16"/>
    </row>
    <row r="1250" spans="1:21" s="123" customFormat="1" ht="42" customHeight="1" x14ac:dyDescent="0.25">
      <c r="A1250" s="167" t="s">
        <v>2440</v>
      </c>
      <c r="B1250" s="167"/>
      <c r="C1250" s="167"/>
      <c r="D1250" s="167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22"/>
      <c r="T1250" s="122"/>
      <c r="U1250" s="122"/>
    </row>
    <row r="1251" spans="1:21" s="123" customFormat="1" ht="42" customHeight="1" x14ac:dyDescent="0.25">
      <c r="A1251" s="166" t="s">
        <v>2232</v>
      </c>
      <c r="B1251" s="166"/>
      <c r="C1251" s="148" t="s">
        <v>21</v>
      </c>
      <c r="D1251" s="148" t="s">
        <v>21</v>
      </c>
      <c r="E1251" s="148" t="s">
        <v>21</v>
      </c>
      <c r="F1251" s="106" t="s">
        <v>21</v>
      </c>
      <c r="G1251" s="106" t="s">
        <v>21</v>
      </c>
      <c r="H1251" s="143">
        <f>SUM(H1252)</f>
        <v>375.7</v>
      </c>
      <c r="I1251" s="143">
        <f t="shared" ref="I1251:O1251" si="377">SUM(I1252)</f>
        <v>0</v>
      </c>
      <c r="J1251" s="143">
        <f t="shared" si="377"/>
        <v>255.6</v>
      </c>
      <c r="K1251" s="143">
        <f t="shared" si="377"/>
        <v>2271900</v>
      </c>
      <c r="L1251" s="143">
        <f t="shared" si="377"/>
        <v>0</v>
      </c>
      <c r="M1251" s="143">
        <f t="shared" si="377"/>
        <v>0</v>
      </c>
      <c r="N1251" s="143">
        <f t="shared" si="377"/>
        <v>0</v>
      </c>
      <c r="O1251" s="143">
        <f t="shared" si="377"/>
        <v>2271900</v>
      </c>
      <c r="P1251" s="34">
        <f>K1252/H1252</f>
        <v>6047.1120574926808</v>
      </c>
      <c r="Q1251" s="144" t="s">
        <v>21</v>
      </c>
      <c r="R1251" s="145" t="s">
        <v>21</v>
      </c>
      <c r="S1251" s="122"/>
      <c r="T1251" s="122"/>
      <c r="U1251" s="122"/>
    </row>
    <row r="1252" spans="1:21" s="123" customFormat="1" ht="27" customHeight="1" x14ac:dyDescent="0.25">
      <c r="A1252" s="74" t="s">
        <v>2303</v>
      </c>
      <c r="B1252" s="119" t="s">
        <v>2233</v>
      </c>
      <c r="C1252" s="156">
        <v>1964</v>
      </c>
      <c r="D1252" s="156" t="s">
        <v>239</v>
      </c>
      <c r="E1252" s="76" t="s">
        <v>20</v>
      </c>
      <c r="F1252" s="75">
        <v>2</v>
      </c>
      <c r="G1252" s="75">
        <v>1</v>
      </c>
      <c r="H1252" s="146">
        <v>375.7</v>
      </c>
      <c r="I1252" s="146">
        <v>0</v>
      </c>
      <c r="J1252" s="146">
        <v>255.6</v>
      </c>
      <c r="K1252" s="37">
        <f>SUM(L1252:O1252)</f>
        <v>2271900</v>
      </c>
      <c r="L1252" s="37">
        <v>0</v>
      </c>
      <c r="M1252" s="37">
        <v>0</v>
      </c>
      <c r="N1252" s="37">
        <v>0</v>
      </c>
      <c r="O1252" s="37">
        <v>2271900</v>
      </c>
      <c r="P1252" s="51">
        <f>K1252/H1252</f>
        <v>6047.1120574926808</v>
      </c>
      <c r="Q1252" s="37">
        <v>9673</v>
      </c>
      <c r="R1252" s="74" t="s">
        <v>95</v>
      </c>
      <c r="S1252" s="147">
        <f>O1252</f>
        <v>2271900</v>
      </c>
    </row>
    <row r="1253" spans="1:21" s="15" customFormat="1" ht="34.9" customHeight="1" x14ac:dyDescent="0.25">
      <c r="A1253" s="167" t="s">
        <v>2441</v>
      </c>
      <c r="B1253" s="167"/>
      <c r="C1253" s="167"/>
      <c r="D1253" s="167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58"/>
      <c r="T1253" s="16"/>
      <c r="U1253" s="16"/>
    </row>
    <row r="1254" spans="1:21" s="15" customFormat="1" ht="34.9" customHeight="1" x14ac:dyDescent="0.25">
      <c r="A1254" s="166" t="s">
        <v>64</v>
      </c>
      <c r="B1254" s="166"/>
      <c r="C1254" s="148" t="s">
        <v>21</v>
      </c>
      <c r="D1254" s="148" t="s">
        <v>21</v>
      </c>
      <c r="E1254" s="148" t="s">
        <v>21</v>
      </c>
      <c r="F1254" s="106" t="s">
        <v>21</v>
      </c>
      <c r="G1254" s="106" t="s">
        <v>21</v>
      </c>
      <c r="H1254" s="107">
        <f>SUM(H1255)</f>
        <v>423.62</v>
      </c>
      <c r="I1254" s="107">
        <f t="shared" ref="I1254:O1254" si="378">SUM(I1255)</f>
        <v>0</v>
      </c>
      <c r="J1254" s="107">
        <f t="shared" si="378"/>
        <v>372.9</v>
      </c>
      <c r="K1254" s="107">
        <f t="shared" si="378"/>
        <v>947240</v>
      </c>
      <c r="L1254" s="107">
        <f t="shared" si="378"/>
        <v>0</v>
      </c>
      <c r="M1254" s="107">
        <f t="shared" si="378"/>
        <v>0</v>
      </c>
      <c r="N1254" s="107">
        <f t="shared" si="378"/>
        <v>0</v>
      </c>
      <c r="O1254" s="107">
        <f t="shared" si="378"/>
        <v>947240</v>
      </c>
      <c r="P1254" s="34">
        <f>K1254/H1254</f>
        <v>2236.0606203673101</v>
      </c>
      <c r="Q1254" s="108" t="s">
        <v>21</v>
      </c>
      <c r="R1254" s="109" t="s">
        <v>21</v>
      </c>
      <c r="S1254" s="58"/>
      <c r="T1254" s="16"/>
      <c r="U1254" s="16"/>
    </row>
    <row r="1255" spans="1:21" s="15" customFormat="1" ht="25.15" customHeight="1" x14ac:dyDescent="0.25">
      <c r="A1255" s="74" t="s">
        <v>2304</v>
      </c>
      <c r="B1255" s="46" t="s">
        <v>1112</v>
      </c>
      <c r="C1255" s="156">
        <v>1964</v>
      </c>
      <c r="D1255" s="156" t="s">
        <v>239</v>
      </c>
      <c r="E1255" s="156" t="s">
        <v>20</v>
      </c>
      <c r="F1255" s="156">
        <v>2</v>
      </c>
      <c r="G1255" s="156">
        <v>2</v>
      </c>
      <c r="H1255" s="49">
        <v>423.62</v>
      </c>
      <c r="I1255" s="49">
        <v>0</v>
      </c>
      <c r="J1255" s="49">
        <v>372.9</v>
      </c>
      <c r="K1255" s="37">
        <f t="shared" ref="K1255" si="379">SUM(L1255:O1255)</f>
        <v>947240</v>
      </c>
      <c r="L1255" s="45">
        <v>0</v>
      </c>
      <c r="M1255" s="45">
        <v>0</v>
      </c>
      <c r="N1255" s="45">
        <v>0</v>
      </c>
      <c r="O1255" s="45">
        <v>947240</v>
      </c>
      <c r="P1255" s="45">
        <f t="shared" ref="P1255" si="380">K1255/H1255</f>
        <v>2236.0606203673101</v>
      </c>
      <c r="Q1255" s="51">
        <v>9673</v>
      </c>
      <c r="R1255" s="73" t="s">
        <v>95</v>
      </c>
      <c r="S1255" s="58"/>
      <c r="T1255" s="16"/>
      <c r="U1255" s="16"/>
    </row>
    <row r="1256" spans="1:21" s="15" customFormat="1" ht="34.9" customHeight="1" x14ac:dyDescent="0.25">
      <c r="A1256" s="167" t="s">
        <v>2442</v>
      </c>
      <c r="B1256" s="167"/>
      <c r="C1256" s="167"/>
      <c r="D1256" s="167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67"/>
      <c r="T1256" s="17"/>
      <c r="U1256" s="16"/>
    </row>
    <row r="1257" spans="1:21" s="15" customFormat="1" ht="34.9" customHeight="1" x14ac:dyDescent="0.25">
      <c r="A1257" s="166" t="s">
        <v>89</v>
      </c>
      <c r="B1257" s="166"/>
      <c r="C1257" s="148" t="s">
        <v>21</v>
      </c>
      <c r="D1257" s="148" t="s">
        <v>21</v>
      </c>
      <c r="E1257" s="148" t="s">
        <v>21</v>
      </c>
      <c r="F1257" s="106" t="s">
        <v>21</v>
      </c>
      <c r="G1257" s="106" t="s">
        <v>21</v>
      </c>
      <c r="H1257" s="107">
        <f t="shared" ref="H1257:N1257" si="381">SUM(H1258:H1294)</f>
        <v>82817.7</v>
      </c>
      <c r="I1257" s="107">
        <f t="shared" si="381"/>
        <v>18312.599999999999</v>
      </c>
      <c r="J1257" s="107">
        <f t="shared" si="381"/>
        <v>67585.799999999988</v>
      </c>
      <c r="K1257" s="107">
        <f t="shared" si="381"/>
        <v>354680955</v>
      </c>
      <c r="L1257" s="107">
        <f t="shared" si="381"/>
        <v>0</v>
      </c>
      <c r="M1257" s="107">
        <f t="shared" si="381"/>
        <v>0</v>
      </c>
      <c r="N1257" s="107">
        <f t="shared" si="381"/>
        <v>0</v>
      </c>
      <c r="O1257" s="107">
        <f>SUM(O1258:O1294)</f>
        <v>354680955</v>
      </c>
      <c r="P1257" s="107">
        <f t="shared" ref="P1257" si="382">SUM(P1259:P1294)</f>
        <v>214554.62097069601</v>
      </c>
      <c r="Q1257" s="108" t="s">
        <v>21</v>
      </c>
      <c r="R1257" s="109" t="s">
        <v>21</v>
      </c>
      <c r="S1257" s="58"/>
      <c r="T1257" s="16"/>
      <c r="U1257" s="16"/>
    </row>
    <row r="1258" spans="1:21" s="129" customFormat="1" ht="25.15" customHeight="1" x14ac:dyDescent="0.25">
      <c r="A1258" s="73" t="s">
        <v>2305</v>
      </c>
      <c r="B1258" s="46" t="s">
        <v>2241</v>
      </c>
      <c r="C1258" s="76">
        <v>1985</v>
      </c>
      <c r="D1258" s="74" t="s">
        <v>239</v>
      </c>
      <c r="E1258" s="74" t="s">
        <v>22</v>
      </c>
      <c r="F1258" s="75">
        <v>9</v>
      </c>
      <c r="G1258" s="75">
        <v>4</v>
      </c>
      <c r="H1258" s="56">
        <v>9875.7000000000007</v>
      </c>
      <c r="I1258" s="56">
        <v>2297.9</v>
      </c>
      <c r="J1258" s="56">
        <v>7577.8</v>
      </c>
      <c r="K1258" s="37">
        <f t="shared" ref="K1258:K1294" si="383">SUM(L1258:O1258)</f>
        <v>30320885</v>
      </c>
      <c r="L1258" s="56">
        <v>0</v>
      </c>
      <c r="M1258" s="56">
        <v>0</v>
      </c>
      <c r="N1258" s="56">
        <v>0</v>
      </c>
      <c r="O1258" s="95">
        <v>30320885</v>
      </c>
      <c r="P1258" s="51">
        <f t="shared" ref="P1258:P1294" si="384">K1258/H1258</f>
        <v>3070.2517289913626</v>
      </c>
      <c r="Q1258" s="37">
        <v>9673</v>
      </c>
      <c r="R1258" s="73" t="s">
        <v>97</v>
      </c>
      <c r="S1258" s="128"/>
      <c r="T1258" s="128"/>
      <c r="U1258" s="128"/>
    </row>
    <row r="1259" spans="1:21" s="15" customFormat="1" ht="25.15" customHeight="1" x14ac:dyDescent="0.25">
      <c r="A1259" s="73" t="s">
        <v>2306</v>
      </c>
      <c r="B1259" s="119" t="s">
        <v>1117</v>
      </c>
      <c r="C1259" s="156">
        <v>1978</v>
      </c>
      <c r="D1259" s="76" t="s">
        <v>239</v>
      </c>
      <c r="E1259" s="76" t="s">
        <v>20</v>
      </c>
      <c r="F1259" s="75">
        <v>5</v>
      </c>
      <c r="G1259" s="75">
        <v>6</v>
      </c>
      <c r="H1259" s="45">
        <v>6490.5</v>
      </c>
      <c r="I1259" s="45">
        <v>1149.7</v>
      </c>
      <c r="J1259" s="45">
        <v>5340.8</v>
      </c>
      <c r="K1259" s="37">
        <f t="shared" si="383"/>
        <v>7788600</v>
      </c>
      <c r="L1259" s="45">
        <v>0</v>
      </c>
      <c r="M1259" s="45">
        <v>0</v>
      </c>
      <c r="N1259" s="45">
        <v>0</v>
      </c>
      <c r="O1259" s="45">
        <v>7788600</v>
      </c>
      <c r="P1259" s="45">
        <f t="shared" si="384"/>
        <v>1200</v>
      </c>
      <c r="Q1259" s="51">
        <v>9673</v>
      </c>
      <c r="R1259" s="73" t="s">
        <v>97</v>
      </c>
      <c r="S1259" s="58"/>
      <c r="T1259" s="16"/>
      <c r="U1259" s="16"/>
    </row>
    <row r="1260" spans="1:21" ht="25.15" customHeight="1" x14ac:dyDescent="0.25">
      <c r="A1260" s="73" t="s">
        <v>2307</v>
      </c>
      <c r="B1260" s="119" t="s">
        <v>1121</v>
      </c>
      <c r="C1260" s="76">
        <v>1960</v>
      </c>
      <c r="D1260" s="76" t="s">
        <v>239</v>
      </c>
      <c r="E1260" s="76" t="s">
        <v>20</v>
      </c>
      <c r="F1260" s="75">
        <v>2</v>
      </c>
      <c r="G1260" s="75">
        <v>2</v>
      </c>
      <c r="H1260" s="37">
        <v>574.6</v>
      </c>
      <c r="I1260" s="45">
        <f>M1260</f>
        <v>0</v>
      </c>
      <c r="J1260" s="37">
        <v>574.6</v>
      </c>
      <c r="K1260" s="37">
        <f t="shared" si="383"/>
        <v>2557100</v>
      </c>
      <c r="L1260" s="45">
        <v>0</v>
      </c>
      <c r="M1260" s="45">
        <v>0</v>
      </c>
      <c r="N1260" s="45">
        <v>0</v>
      </c>
      <c r="O1260" s="45">
        <v>2557100</v>
      </c>
      <c r="P1260" s="45">
        <f t="shared" si="384"/>
        <v>4450.2262443438913</v>
      </c>
      <c r="Q1260" s="51">
        <v>9673</v>
      </c>
      <c r="R1260" s="73" t="s">
        <v>95</v>
      </c>
    </row>
    <row r="1261" spans="1:21" ht="25.15" customHeight="1" x14ac:dyDescent="0.25">
      <c r="A1261" s="73" t="s">
        <v>2308</v>
      </c>
      <c r="B1261" s="119" t="s">
        <v>1118</v>
      </c>
      <c r="C1261" s="76">
        <v>1964</v>
      </c>
      <c r="D1261" s="76" t="s">
        <v>239</v>
      </c>
      <c r="E1261" s="76" t="s">
        <v>20</v>
      </c>
      <c r="F1261" s="75">
        <v>4</v>
      </c>
      <c r="G1261" s="75">
        <v>4</v>
      </c>
      <c r="H1261" s="45">
        <v>2525</v>
      </c>
      <c r="I1261" s="37">
        <v>72</v>
      </c>
      <c r="J1261" s="37">
        <v>2453</v>
      </c>
      <c r="K1261" s="37">
        <f t="shared" si="383"/>
        <v>23701250</v>
      </c>
      <c r="L1261" s="45">
        <v>0</v>
      </c>
      <c r="M1261" s="45">
        <v>0</v>
      </c>
      <c r="N1261" s="45">
        <v>0</v>
      </c>
      <c r="O1261" s="45">
        <v>23701250</v>
      </c>
      <c r="P1261" s="45">
        <f t="shared" si="384"/>
        <v>9386.6336633663359</v>
      </c>
      <c r="Q1261" s="51">
        <v>9673</v>
      </c>
      <c r="R1261" s="73" t="s">
        <v>97</v>
      </c>
      <c r="U1261" s="18"/>
    </row>
    <row r="1262" spans="1:21" s="129" customFormat="1" ht="25.15" customHeight="1" x14ac:dyDescent="0.25">
      <c r="A1262" s="73" t="s">
        <v>2309</v>
      </c>
      <c r="B1262" s="46" t="s">
        <v>2255</v>
      </c>
      <c r="C1262" s="156">
        <v>1983</v>
      </c>
      <c r="D1262" s="74" t="s">
        <v>239</v>
      </c>
      <c r="E1262" s="74" t="s">
        <v>20</v>
      </c>
      <c r="F1262" s="75">
        <v>5</v>
      </c>
      <c r="G1262" s="75">
        <v>12</v>
      </c>
      <c r="H1262" s="48">
        <v>10445</v>
      </c>
      <c r="I1262" s="48">
        <v>701.6</v>
      </c>
      <c r="J1262" s="48">
        <v>7281.8</v>
      </c>
      <c r="K1262" s="37">
        <f>SUM(L1262:O1262)</f>
        <v>31335000</v>
      </c>
      <c r="L1262" s="48">
        <v>0</v>
      </c>
      <c r="M1262" s="48">
        <v>0</v>
      </c>
      <c r="N1262" s="48">
        <v>0</v>
      </c>
      <c r="O1262" s="91">
        <v>31335000</v>
      </c>
      <c r="P1262" s="51">
        <f>K1262/H1262</f>
        <v>3000</v>
      </c>
      <c r="Q1262" s="37">
        <v>9673</v>
      </c>
      <c r="R1262" s="73" t="s">
        <v>95</v>
      </c>
      <c r="S1262" s="128"/>
      <c r="T1262" s="128"/>
      <c r="U1262" s="134"/>
    </row>
    <row r="1263" spans="1:21" s="15" customFormat="1" ht="25.15" customHeight="1" x14ac:dyDescent="0.25">
      <c r="A1263" s="73" t="s">
        <v>2310</v>
      </c>
      <c r="B1263" s="119" t="s">
        <v>1119</v>
      </c>
      <c r="C1263" s="76">
        <v>1954</v>
      </c>
      <c r="D1263" s="76" t="s">
        <v>239</v>
      </c>
      <c r="E1263" s="76" t="s">
        <v>20</v>
      </c>
      <c r="F1263" s="75">
        <v>2</v>
      </c>
      <c r="G1263" s="75">
        <v>1</v>
      </c>
      <c r="H1263" s="37">
        <v>361.9</v>
      </c>
      <c r="I1263" s="45">
        <f>M1263</f>
        <v>0</v>
      </c>
      <c r="J1263" s="37">
        <v>361.9</v>
      </c>
      <c r="K1263" s="37">
        <f t="shared" si="383"/>
        <v>1638400</v>
      </c>
      <c r="L1263" s="45">
        <v>0</v>
      </c>
      <c r="M1263" s="45">
        <v>0</v>
      </c>
      <c r="N1263" s="45">
        <v>0</v>
      </c>
      <c r="O1263" s="45">
        <v>1638400</v>
      </c>
      <c r="P1263" s="45">
        <f t="shared" si="384"/>
        <v>4527.2174633876766</v>
      </c>
      <c r="Q1263" s="51">
        <v>9673</v>
      </c>
      <c r="R1263" s="73" t="s">
        <v>95</v>
      </c>
      <c r="S1263" s="67"/>
      <c r="T1263" s="17"/>
      <c r="U1263" s="16"/>
    </row>
    <row r="1264" spans="1:21" s="15" customFormat="1" ht="25.15" customHeight="1" x14ac:dyDescent="0.25">
      <c r="A1264" s="73" t="s">
        <v>2311</v>
      </c>
      <c r="B1264" s="119" t="s">
        <v>1120</v>
      </c>
      <c r="C1264" s="76">
        <v>1953</v>
      </c>
      <c r="D1264" s="76" t="s">
        <v>239</v>
      </c>
      <c r="E1264" s="76" t="s">
        <v>20</v>
      </c>
      <c r="F1264" s="75">
        <v>2</v>
      </c>
      <c r="G1264" s="75">
        <v>2</v>
      </c>
      <c r="H1264" s="37">
        <v>832</v>
      </c>
      <c r="I1264" s="45">
        <f>M1264</f>
        <v>0</v>
      </c>
      <c r="J1264" s="37">
        <v>832</v>
      </c>
      <c r="K1264" s="37">
        <f t="shared" si="383"/>
        <v>3220000</v>
      </c>
      <c r="L1264" s="45">
        <v>0</v>
      </c>
      <c r="M1264" s="45">
        <v>0</v>
      </c>
      <c r="N1264" s="45">
        <v>0</v>
      </c>
      <c r="O1264" s="45">
        <v>3220000</v>
      </c>
      <c r="P1264" s="45">
        <f t="shared" si="384"/>
        <v>3870.1923076923076</v>
      </c>
      <c r="Q1264" s="51">
        <v>9673</v>
      </c>
      <c r="R1264" s="73" t="s">
        <v>95</v>
      </c>
      <c r="S1264" s="58"/>
      <c r="T1264" s="16"/>
      <c r="U1264" s="16"/>
    </row>
    <row r="1265" spans="1:21" s="15" customFormat="1" ht="25.15" customHeight="1" x14ac:dyDescent="0.25">
      <c r="A1265" s="73" t="s">
        <v>2312</v>
      </c>
      <c r="B1265" s="119" t="s">
        <v>1122</v>
      </c>
      <c r="C1265" s="76">
        <v>1964</v>
      </c>
      <c r="D1265" s="76" t="s">
        <v>239</v>
      </c>
      <c r="E1265" s="76" t="s">
        <v>20</v>
      </c>
      <c r="F1265" s="75">
        <v>4</v>
      </c>
      <c r="G1265" s="75">
        <v>3</v>
      </c>
      <c r="H1265" s="37">
        <v>1960.1</v>
      </c>
      <c r="I1265" s="37">
        <v>498.9</v>
      </c>
      <c r="J1265" s="37">
        <v>1461.2</v>
      </c>
      <c r="K1265" s="37">
        <f t="shared" si="383"/>
        <v>13428305</v>
      </c>
      <c r="L1265" s="45">
        <v>0</v>
      </c>
      <c r="M1265" s="45">
        <v>0</v>
      </c>
      <c r="N1265" s="45">
        <v>0</v>
      </c>
      <c r="O1265" s="45">
        <v>13428305</v>
      </c>
      <c r="P1265" s="45">
        <f t="shared" si="384"/>
        <v>6850.826488444467</v>
      </c>
      <c r="Q1265" s="51">
        <v>9673</v>
      </c>
      <c r="R1265" s="73" t="s">
        <v>97</v>
      </c>
      <c r="S1265" s="58"/>
      <c r="T1265" s="16"/>
      <c r="U1265" s="16"/>
    </row>
    <row r="1266" spans="1:21" s="15" customFormat="1" ht="25.15" customHeight="1" x14ac:dyDescent="0.25">
      <c r="A1266" s="73" t="s">
        <v>2313</v>
      </c>
      <c r="B1266" s="119" t="s">
        <v>1123</v>
      </c>
      <c r="C1266" s="76">
        <v>1960</v>
      </c>
      <c r="D1266" s="76" t="s">
        <v>239</v>
      </c>
      <c r="E1266" s="76" t="s">
        <v>20</v>
      </c>
      <c r="F1266" s="75">
        <v>2</v>
      </c>
      <c r="G1266" s="75">
        <v>2</v>
      </c>
      <c r="H1266" s="37">
        <v>786.4</v>
      </c>
      <c r="I1266" s="45">
        <f>M1266</f>
        <v>0</v>
      </c>
      <c r="J1266" s="45">
        <f>N1266</f>
        <v>0</v>
      </c>
      <c r="K1266" s="37">
        <f t="shared" si="383"/>
        <v>2144640</v>
      </c>
      <c r="L1266" s="45">
        <v>0</v>
      </c>
      <c r="M1266" s="45">
        <v>0</v>
      </c>
      <c r="N1266" s="45">
        <v>0</v>
      </c>
      <c r="O1266" s="45">
        <v>2144640</v>
      </c>
      <c r="P1266" s="45">
        <f t="shared" si="384"/>
        <v>2727.1617497456764</v>
      </c>
      <c r="Q1266" s="51">
        <v>9673</v>
      </c>
      <c r="R1266" s="73" t="s">
        <v>96</v>
      </c>
      <c r="S1266" s="58"/>
      <c r="T1266" s="16"/>
      <c r="U1266" s="16"/>
    </row>
    <row r="1267" spans="1:21" s="15" customFormat="1" ht="25.15" customHeight="1" x14ac:dyDescent="0.25">
      <c r="A1267" s="73" t="s">
        <v>2314</v>
      </c>
      <c r="B1267" s="119" t="s">
        <v>1124</v>
      </c>
      <c r="C1267" s="76">
        <v>1963</v>
      </c>
      <c r="D1267" s="76" t="s">
        <v>239</v>
      </c>
      <c r="E1267" s="76" t="s">
        <v>20</v>
      </c>
      <c r="F1267" s="75">
        <v>2</v>
      </c>
      <c r="G1267" s="75">
        <v>2</v>
      </c>
      <c r="H1267" s="37">
        <v>408.8</v>
      </c>
      <c r="I1267" s="45">
        <f>M1267</f>
        <v>0</v>
      </c>
      <c r="J1267" s="37">
        <v>408.8</v>
      </c>
      <c r="K1267" s="37">
        <f t="shared" si="383"/>
        <v>5169120</v>
      </c>
      <c r="L1267" s="45">
        <v>0</v>
      </c>
      <c r="M1267" s="45">
        <v>0</v>
      </c>
      <c r="N1267" s="45">
        <v>0</v>
      </c>
      <c r="O1267" s="45">
        <v>5169120</v>
      </c>
      <c r="P1267" s="45">
        <f t="shared" si="384"/>
        <v>12644.618395303327</v>
      </c>
      <c r="Q1267" s="51">
        <v>9673</v>
      </c>
      <c r="R1267" s="73" t="s">
        <v>96</v>
      </c>
      <c r="S1267" s="58"/>
      <c r="T1267" s="16"/>
      <c r="U1267" s="16"/>
    </row>
    <row r="1268" spans="1:21" s="15" customFormat="1" ht="25.15" customHeight="1" x14ac:dyDescent="0.25">
      <c r="A1268" s="73" t="s">
        <v>2315</v>
      </c>
      <c r="B1268" s="119" t="s">
        <v>1125</v>
      </c>
      <c r="C1268" s="76">
        <v>1960</v>
      </c>
      <c r="D1268" s="76" t="s">
        <v>239</v>
      </c>
      <c r="E1268" s="76" t="s">
        <v>20</v>
      </c>
      <c r="F1268" s="75">
        <v>2</v>
      </c>
      <c r="G1268" s="75">
        <v>2</v>
      </c>
      <c r="H1268" s="37">
        <v>725.6</v>
      </c>
      <c r="I1268" s="45">
        <f>M1268</f>
        <v>0</v>
      </c>
      <c r="J1268" s="45">
        <f>N1268</f>
        <v>0</v>
      </c>
      <c r="K1268" s="37">
        <f t="shared" si="383"/>
        <v>1986560</v>
      </c>
      <c r="L1268" s="45">
        <v>0</v>
      </c>
      <c r="M1268" s="45">
        <v>0</v>
      </c>
      <c r="N1268" s="45">
        <v>0</v>
      </c>
      <c r="O1268" s="45">
        <v>1986560</v>
      </c>
      <c r="P1268" s="45">
        <f t="shared" si="384"/>
        <v>2737.8169790518191</v>
      </c>
      <c r="Q1268" s="51">
        <v>9673</v>
      </c>
      <c r="R1268" s="73" t="s">
        <v>96</v>
      </c>
      <c r="S1268" s="58"/>
      <c r="T1268" s="16"/>
      <c r="U1268" s="16"/>
    </row>
    <row r="1269" spans="1:21" s="15" customFormat="1" ht="25.15" customHeight="1" x14ac:dyDescent="0.25">
      <c r="A1269" s="73" t="s">
        <v>2316</v>
      </c>
      <c r="B1269" s="119" t="s">
        <v>1126</v>
      </c>
      <c r="C1269" s="156">
        <v>1890</v>
      </c>
      <c r="D1269" s="76" t="s">
        <v>239</v>
      </c>
      <c r="E1269" s="76" t="s">
        <v>20</v>
      </c>
      <c r="F1269" s="66">
        <v>3</v>
      </c>
      <c r="G1269" s="66">
        <v>4</v>
      </c>
      <c r="H1269" s="49">
        <v>2909.9</v>
      </c>
      <c r="I1269" s="49">
        <v>430.5</v>
      </c>
      <c r="J1269" s="49">
        <v>2479.4</v>
      </c>
      <c r="K1269" s="37">
        <f t="shared" si="383"/>
        <v>23151560</v>
      </c>
      <c r="L1269" s="45">
        <v>0</v>
      </c>
      <c r="M1269" s="45">
        <v>0</v>
      </c>
      <c r="N1269" s="45">
        <v>0</v>
      </c>
      <c r="O1269" s="45">
        <v>23151560</v>
      </c>
      <c r="P1269" s="45">
        <f t="shared" si="384"/>
        <v>7956.1359496889927</v>
      </c>
      <c r="Q1269" s="51">
        <v>9673</v>
      </c>
      <c r="R1269" s="73" t="s">
        <v>95</v>
      </c>
      <c r="S1269" s="58"/>
      <c r="T1269" s="16"/>
      <c r="U1269" s="16"/>
    </row>
    <row r="1270" spans="1:21" s="15" customFormat="1" ht="25.15" customHeight="1" x14ac:dyDescent="0.25">
      <c r="A1270" s="73" t="s">
        <v>2317</v>
      </c>
      <c r="B1270" s="119" t="s">
        <v>1127</v>
      </c>
      <c r="C1270" s="156">
        <v>1961</v>
      </c>
      <c r="D1270" s="156" t="s">
        <v>239</v>
      </c>
      <c r="E1270" s="76" t="s">
        <v>20</v>
      </c>
      <c r="F1270" s="75">
        <v>2</v>
      </c>
      <c r="G1270" s="75">
        <v>1</v>
      </c>
      <c r="H1270" s="45">
        <v>300.10000000000002</v>
      </c>
      <c r="I1270" s="45">
        <v>24</v>
      </c>
      <c r="J1270" s="45">
        <v>275</v>
      </c>
      <c r="K1270" s="37">
        <f t="shared" si="383"/>
        <v>3971240</v>
      </c>
      <c r="L1270" s="45">
        <v>0</v>
      </c>
      <c r="M1270" s="45">
        <v>0</v>
      </c>
      <c r="N1270" s="45">
        <v>0</v>
      </c>
      <c r="O1270" s="45">
        <v>3971240</v>
      </c>
      <c r="P1270" s="45">
        <f t="shared" si="384"/>
        <v>13233.055648117293</v>
      </c>
      <c r="Q1270" s="51">
        <v>9673</v>
      </c>
      <c r="R1270" s="73" t="s">
        <v>96</v>
      </c>
      <c r="S1270" s="58"/>
      <c r="T1270" s="16"/>
      <c r="U1270" s="16"/>
    </row>
    <row r="1271" spans="1:21" s="15" customFormat="1" ht="25.15" customHeight="1" x14ac:dyDescent="0.25">
      <c r="A1271" s="73" t="s">
        <v>2318</v>
      </c>
      <c r="B1271" s="119" t="s">
        <v>1128</v>
      </c>
      <c r="C1271" s="156">
        <v>1959</v>
      </c>
      <c r="D1271" s="76" t="s">
        <v>239</v>
      </c>
      <c r="E1271" s="76" t="s">
        <v>20</v>
      </c>
      <c r="F1271" s="66">
        <v>2</v>
      </c>
      <c r="G1271" s="66">
        <v>2</v>
      </c>
      <c r="H1271" s="45">
        <v>1032.4000000000001</v>
      </c>
      <c r="I1271" s="45">
        <v>237.8</v>
      </c>
      <c r="J1271" s="45">
        <v>794.6</v>
      </c>
      <c r="K1271" s="37">
        <f t="shared" si="383"/>
        <v>2784240</v>
      </c>
      <c r="L1271" s="45">
        <v>0</v>
      </c>
      <c r="M1271" s="45">
        <v>0</v>
      </c>
      <c r="N1271" s="45">
        <v>0</v>
      </c>
      <c r="O1271" s="45">
        <v>2784240</v>
      </c>
      <c r="P1271" s="45">
        <f t="shared" si="384"/>
        <v>2696.8616815187911</v>
      </c>
      <c r="Q1271" s="51">
        <v>9673</v>
      </c>
      <c r="R1271" s="73" t="s">
        <v>95</v>
      </c>
      <c r="S1271" s="58"/>
      <c r="T1271" s="16"/>
      <c r="U1271" s="16"/>
    </row>
    <row r="1272" spans="1:21" s="15" customFormat="1" ht="25.15" customHeight="1" x14ac:dyDescent="0.25">
      <c r="A1272" s="73" t="s">
        <v>2319</v>
      </c>
      <c r="B1272" s="119" t="s">
        <v>1129</v>
      </c>
      <c r="C1272" s="76">
        <v>1966</v>
      </c>
      <c r="D1272" s="76" t="s">
        <v>239</v>
      </c>
      <c r="E1272" s="76" t="s">
        <v>20</v>
      </c>
      <c r="F1272" s="75">
        <v>4</v>
      </c>
      <c r="G1272" s="75">
        <v>4</v>
      </c>
      <c r="H1272" s="37">
        <v>2514.5</v>
      </c>
      <c r="I1272" s="45">
        <v>0</v>
      </c>
      <c r="J1272" s="37">
        <v>2514.5</v>
      </c>
      <c r="K1272" s="37">
        <f t="shared" si="383"/>
        <v>10169225</v>
      </c>
      <c r="L1272" s="45">
        <v>0</v>
      </c>
      <c r="M1272" s="45">
        <v>0</v>
      </c>
      <c r="N1272" s="45">
        <v>0</v>
      </c>
      <c r="O1272" s="45">
        <v>10169225</v>
      </c>
      <c r="P1272" s="45">
        <f t="shared" si="384"/>
        <v>4044.2334460131237</v>
      </c>
      <c r="Q1272" s="51">
        <v>9673</v>
      </c>
      <c r="R1272" s="73" t="s">
        <v>97</v>
      </c>
      <c r="S1272" s="58"/>
      <c r="T1272" s="16"/>
      <c r="U1272" s="16"/>
    </row>
    <row r="1273" spans="1:21" ht="25.15" customHeight="1" x14ac:dyDescent="0.25">
      <c r="A1273" s="73" t="s">
        <v>2320</v>
      </c>
      <c r="B1273" s="46" t="s">
        <v>1130</v>
      </c>
      <c r="C1273" s="76">
        <v>1954</v>
      </c>
      <c r="D1273" s="76" t="s">
        <v>239</v>
      </c>
      <c r="E1273" s="76" t="s">
        <v>20</v>
      </c>
      <c r="F1273" s="75">
        <v>2</v>
      </c>
      <c r="G1273" s="75">
        <v>2</v>
      </c>
      <c r="H1273" s="37">
        <v>1120</v>
      </c>
      <c r="I1273" s="45">
        <f>M1273</f>
        <v>0</v>
      </c>
      <c r="J1273" s="37">
        <v>884.1</v>
      </c>
      <c r="K1273" s="37">
        <f t="shared" si="383"/>
        <v>6007200</v>
      </c>
      <c r="L1273" s="45">
        <v>0</v>
      </c>
      <c r="M1273" s="45">
        <v>0</v>
      </c>
      <c r="N1273" s="45">
        <v>0</v>
      </c>
      <c r="O1273" s="45">
        <v>6007200</v>
      </c>
      <c r="P1273" s="45">
        <f t="shared" si="384"/>
        <v>5363.5714285714284</v>
      </c>
      <c r="Q1273" s="51">
        <v>9673</v>
      </c>
      <c r="R1273" s="73" t="s">
        <v>95</v>
      </c>
    </row>
    <row r="1274" spans="1:21" s="15" customFormat="1" ht="25.15" customHeight="1" x14ac:dyDescent="0.25">
      <c r="A1274" s="73" t="s">
        <v>2321</v>
      </c>
      <c r="B1274" s="46" t="s">
        <v>1131</v>
      </c>
      <c r="C1274" s="76">
        <v>1953</v>
      </c>
      <c r="D1274" s="76" t="s">
        <v>239</v>
      </c>
      <c r="E1274" s="76" t="s">
        <v>20</v>
      </c>
      <c r="F1274" s="75">
        <v>2</v>
      </c>
      <c r="G1274" s="75">
        <v>2</v>
      </c>
      <c r="H1274" s="37">
        <v>1120</v>
      </c>
      <c r="I1274" s="45">
        <f>M1274</f>
        <v>0</v>
      </c>
      <c r="J1274" s="37">
        <v>929.7</v>
      </c>
      <c r="K1274" s="37">
        <f t="shared" si="383"/>
        <v>12143220</v>
      </c>
      <c r="L1274" s="45">
        <v>0</v>
      </c>
      <c r="M1274" s="45">
        <v>0</v>
      </c>
      <c r="N1274" s="45">
        <v>0</v>
      </c>
      <c r="O1274" s="45">
        <v>12143220</v>
      </c>
      <c r="P1274" s="45">
        <f t="shared" si="384"/>
        <v>10842.160714285714</v>
      </c>
      <c r="Q1274" s="51">
        <v>9673</v>
      </c>
      <c r="R1274" s="73" t="s">
        <v>95</v>
      </c>
      <c r="S1274" s="58"/>
      <c r="T1274" s="16"/>
      <c r="U1274" s="16"/>
    </row>
    <row r="1275" spans="1:21" s="15" customFormat="1" ht="25.15" customHeight="1" x14ac:dyDescent="0.25">
      <c r="A1275" s="73" t="s">
        <v>2322</v>
      </c>
      <c r="B1275" s="119" t="s">
        <v>2244</v>
      </c>
      <c r="C1275" s="76">
        <v>1980</v>
      </c>
      <c r="D1275" s="76" t="s">
        <v>239</v>
      </c>
      <c r="E1275" s="76" t="s">
        <v>20</v>
      </c>
      <c r="F1275" s="75">
        <v>2</v>
      </c>
      <c r="G1275" s="75">
        <v>3</v>
      </c>
      <c r="H1275" s="37">
        <v>860.6</v>
      </c>
      <c r="I1275" s="45">
        <v>0</v>
      </c>
      <c r="J1275" s="37">
        <v>493.1</v>
      </c>
      <c r="K1275" s="37">
        <f t="shared" ref="K1275:K1276" si="385">SUM(L1275:O1275)</f>
        <v>5413320</v>
      </c>
      <c r="L1275" s="45">
        <v>0</v>
      </c>
      <c r="M1275" s="45">
        <v>0</v>
      </c>
      <c r="N1275" s="45">
        <v>0</v>
      </c>
      <c r="O1275" s="45">
        <v>5413320</v>
      </c>
      <c r="P1275" s="45">
        <f t="shared" ref="P1275:P1276" si="386">K1275/H1275</f>
        <v>6290.1696490820359</v>
      </c>
      <c r="Q1275" s="51">
        <v>9673</v>
      </c>
      <c r="R1275" s="73" t="s">
        <v>96</v>
      </c>
      <c r="S1275" s="58"/>
      <c r="T1275" s="16"/>
      <c r="U1275" s="16"/>
    </row>
    <row r="1276" spans="1:21" s="15" customFormat="1" ht="25.15" customHeight="1" x14ac:dyDescent="0.25">
      <c r="A1276" s="73" t="s">
        <v>2323</v>
      </c>
      <c r="B1276" s="119" t="s">
        <v>2245</v>
      </c>
      <c r="C1276" s="76">
        <v>1987</v>
      </c>
      <c r="D1276" s="76" t="s">
        <v>239</v>
      </c>
      <c r="E1276" s="76" t="s">
        <v>20</v>
      </c>
      <c r="F1276" s="75">
        <v>2</v>
      </c>
      <c r="G1276" s="75">
        <v>3</v>
      </c>
      <c r="H1276" s="37">
        <v>844.7</v>
      </c>
      <c r="I1276" s="45">
        <v>0</v>
      </c>
      <c r="J1276" s="37">
        <v>499.4</v>
      </c>
      <c r="K1276" s="37">
        <f t="shared" si="385"/>
        <v>5413320</v>
      </c>
      <c r="L1276" s="45">
        <v>0</v>
      </c>
      <c r="M1276" s="45">
        <v>0</v>
      </c>
      <c r="N1276" s="45">
        <v>0</v>
      </c>
      <c r="O1276" s="45">
        <v>5413320</v>
      </c>
      <c r="P1276" s="45">
        <f t="shared" si="386"/>
        <v>6408.5710903279269</v>
      </c>
      <c r="Q1276" s="51">
        <v>9673</v>
      </c>
      <c r="R1276" s="73" t="s">
        <v>97</v>
      </c>
      <c r="S1276" s="58"/>
      <c r="T1276" s="16"/>
      <c r="U1276" s="16"/>
    </row>
    <row r="1277" spans="1:21" s="15" customFormat="1" ht="25.15" customHeight="1" x14ac:dyDescent="0.25">
      <c r="A1277" s="73" t="s">
        <v>2324</v>
      </c>
      <c r="B1277" s="119" t="s">
        <v>2246</v>
      </c>
      <c r="C1277" s="76">
        <v>1986</v>
      </c>
      <c r="D1277" s="76" t="s">
        <v>239</v>
      </c>
      <c r="E1277" s="76" t="s">
        <v>20</v>
      </c>
      <c r="F1277" s="75">
        <v>2</v>
      </c>
      <c r="G1277" s="75">
        <v>3</v>
      </c>
      <c r="H1277" s="37">
        <v>861.3</v>
      </c>
      <c r="I1277" s="45">
        <v>0</v>
      </c>
      <c r="J1277" s="37">
        <v>504.8</v>
      </c>
      <c r="K1277" s="37">
        <f t="shared" ref="K1277" si="387">SUM(L1277:O1277)</f>
        <v>5413320</v>
      </c>
      <c r="L1277" s="45">
        <v>0</v>
      </c>
      <c r="M1277" s="45">
        <v>0</v>
      </c>
      <c r="N1277" s="45">
        <v>0</v>
      </c>
      <c r="O1277" s="45">
        <v>5413320</v>
      </c>
      <c r="P1277" s="45">
        <f t="shared" ref="P1277" si="388">K1277/H1277</f>
        <v>6285.0574712643684</v>
      </c>
      <c r="Q1277" s="51">
        <v>9673</v>
      </c>
      <c r="R1277" s="73" t="s">
        <v>97</v>
      </c>
      <c r="S1277" s="58"/>
      <c r="T1277" s="16"/>
      <c r="U1277" s="16"/>
    </row>
    <row r="1278" spans="1:21" s="15" customFormat="1" ht="25.15" customHeight="1" x14ac:dyDescent="0.25">
      <c r="A1278" s="73" t="s">
        <v>2325</v>
      </c>
      <c r="B1278" s="119" t="s">
        <v>1132</v>
      </c>
      <c r="C1278" s="76">
        <v>1981</v>
      </c>
      <c r="D1278" s="76" t="s">
        <v>239</v>
      </c>
      <c r="E1278" s="76" t="s">
        <v>20</v>
      </c>
      <c r="F1278" s="75">
        <v>5</v>
      </c>
      <c r="G1278" s="75">
        <v>2</v>
      </c>
      <c r="H1278" s="37">
        <v>3570.6</v>
      </c>
      <c r="I1278" s="45">
        <f>M1278</f>
        <v>0</v>
      </c>
      <c r="J1278" s="37">
        <v>3570.6</v>
      </c>
      <c r="K1278" s="37">
        <f t="shared" si="383"/>
        <v>3300000</v>
      </c>
      <c r="L1278" s="45">
        <v>0</v>
      </c>
      <c r="M1278" s="45">
        <v>0</v>
      </c>
      <c r="N1278" s="45">
        <v>0</v>
      </c>
      <c r="O1278" s="45">
        <v>3300000</v>
      </c>
      <c r="P1278" s="45">
        <f t="shared" si="384"/>
        <v>924.21441774491689</v>
      </c>
      <c r="Q1278" s="51">
        <v>9673</v>
      </c>
      <c r="R1278" s="73" t="s">
        <v>97</v>
      </c>
      <c r="S1278" s="58"/>
      <c r="T1278" s="16"/>
      <c r="U1278" s="16"/>
    </row>
    <row r="1279" spans="1:21" s="15" customFormat="1" ht="25.15" customHeight="1" x14ac:dyDescent="0.25">
      <c r="A1279" s="73" t="s">
        <v>2326</v>
      </c>
      <c r="B1279" s="119" t="s">
        <v>1133</v>
      </c>
      <c r="C1279" s="76">
        <v>1976</v>
      </c>
      <c r="D1279" s="76" t="s">
        <v>239</v>
      </c>
      <c r="E1279" s="76" t="s">
        <v>20</v>
      </c>
      <c r="F1279" s="75">
        <v>5</v>
      </c>
      <c r="G1279" s="75">
        <v>2</v>
      </c>
      <c r="H1279" s="37">
        <v>3290.7</v>
      </c>
      <c r="I1279" s="45">
        <f>M1279</f>
        <v>0</v>
      </c>
      <c r="J1279" s="37">
        <v>3290.7</v>
      </c>
      <c r="K1279" s="37">
        <f t="shared" si="383"/>
        <v>3300000</v>
      </c>
      <c r="L1279" s="45">
        <v>0</v>
      </c>
      <c r="M1279" s="45">
        <v>0</v>
      </c>
      <c r="N1279" s="45">
        <v>0</v>
      </c>
      <c r="O1279" s="45">
        <v>3300000</v>
      </c>
      <c r="P1279" s="45">
        <f t="shared" si="384"/>
        <v>1002.8261464126174</v>
      </c>
      <c r="Q1279" s="51">
        <v>9673</v>
      </c>
      <c r="R1279" s="73" t="s">
        <v>97</v>
      </c>
      <c r="S1279" s="58"/>
      <c r="T1279" s="16"/>
      <c r="U1279" s="16"/>
    </row>
    <row r="1280" spans="1:21" ht="25.15" customHeight="1" x14ac:dyDescent="0.25">
      <c r="A1280" s="73" t="s">
        <v>2327</v>
      </c>
      <c r="B1280" s="119" t="s">
        <v>1134</v>
      </c>
      <c r="C1280" s="156">
        <v>1958</v>
      </c>
      <c r="D1280" s="76" t="s">
        <v>239</v>
      </c>
      <c r="E1280" s="76" t="s">
        <v>20</v>
      </c>
      <c r="F1280" s="75">
        <v>2</v>
      </c>
      <c r="G1280" s="75">
        <v>2</v>
      </c>
      <c r="H1280" s="45">
        <v>929.3</v>
      </c>
      <c r="I1280" s="45">
        <v>93.9</v>
      </c>
      <c r="J1280" s="45">
        <v>835.4</v>
      </c>
      <c r="K1280" s="37">
        <f t="shared" si="383"/>
        <v>3688000</v>
      </c>
      <c r="L1280" s="45">
        <v>0</v>
      </c>
      <c r="M1280" s="45">
        <v>0</v>
      </c>
      <c r="N1280" s="45">
        <v>0</v>
      </c>
      <c r="O1280" s="45">
        <v>3688000</v>
      </c>
      <c r="P1280" s="45">
        <f t="shared" si="384"/>
        <v>3968.5784999461962</v>
      </c>
      <c r="Q1280" s="51">
        <v>9673</v>
      </c>
      <c r="R1280" s="73" t="s">
        <v>95</v>
      </c>
    </row>
    <row r="1281" spans="1:21" s="15" customFormat="1" ht="25.15" customHeight="1" x14ac:dyDescent="0.25">
      <c r="A1281" s="73" t="s">
        <v>2328</v>
      </c>
      <c r="B1281" s="119" t="s">
        <v>1135</v>
      </c>
      <c r="C1281" s="156">
        <v>1962</v>
      </c>
      <c r="D1281" s="76" t="s">
        <v>239</v>
      </c>
      <c r="E1281" s="76" t="s">
        <v>20</v>
      </c>
      <c r="F1281" s="75">
        <v>4</v>
      </c>
      <c r="G1281" s="75">
        <v>3</v>
      </c>
      <c r="H1281" s="45">
        <v>1492.3</v>
      </c>
      <c r="I1281" s="45">
        <v>871.7</v>
      </c>
      <c r="J1281" s="45">
        <v>1571.7</v>
      </c>
      <c r="K1281" s="37">
        <f t="shared" si="383"/>
        <v>11329980</v>
      </c>
      <c r="L1281" s="45">
        <v>0</v>
      </c>
      <c r="M1281" s="45">
        <v>0</v>
      </c>
      <c r="N1281" s="45">
        <v>0</v>
      </c>
      <c r="O1281" s="45">
        <v>11329980</v>
      </c>
      <c r="P1281" s="45">
        <f t="shared" si="384"/>
        <v>7592.2937747101787</v>
      </c>
      <c r="Q1281" s="51">
        <v>9673</v>
      </c>
      <c r="R1281" s="73" t="s">
        <v>96</v>
      </c>
      <c r="S1281" s="58"/>
      <c r="T1281" s="16"/>
      <c r="U1281" s="16"/>
    </row>
    <row r="1282" spans="1:21" s="15" customFormat="1" ht="25.15" customHeight="1" x14ac:dyDescent="0.25">
      <c r="A1282" s="73" t="s">
        <v>2329</v>
      </c>
      <c r="B1282" s="119" t="s">
        <v>1136</v>
      </c>
      <c r="C1282" s="76">
        <v>1962</v>
      </c>
      <c r="D1282" s="76" t="s">
        <v>239</v>
      </c>
      <c r="E1282" s="76" t="s">
        <v>20</v>
      </c>
      <c r="F1282" s="75">
        <v>3</v>
      </c>
      <c r="G1282" s="75">
        <v>3</v>
      </c>
      <c r="H1282" s="37">
        <v>1641.4</v>
      </c>
      <c r="I1282" s="37">
        <v>577.70000000000005</v>
      </c>
      <c r="J1282" s="37">
        <v>1063.7</v>
      </c>
      <c r="K1282" s="37">
        <f t="shared" si="383"/>
        <v>11227640</v>
      </c>
      <c r="L1282" s="45">
        <v>0</v>
      </c>
      <c r="M1282" s="45">
        <v>0</v>
      </c>
      <c r="N1282" s="45">
        <v>0</v>
      </c>
      <c r="O1282" s="45">
        <v>11227640</v>
      </c>
      <c r="P1282" s="45">
        <f t="shared" si="384"/>
        <v>6840.2826855123667</v>
      </c>
      <c r="Q1282" s="51">
        <v>9673</v>
      </c>
      <c r="R1282" s="73" t="s">
        <v>96</v>
      </c>
      <c r="S1282" s="58"/>
      <c r="T1282" s="16"/>
      <c r="U1282" s="16"/>
    </row>
    <row r="1283" spans="1:21" s="15" customFormat="1" ht="25.15" customHeight="1" x14ac:dyDescent="0.25">
      <c r="A1283" s="73" t="s">
        <v>2330</v>
      </c>
      <c r="B1283" s="119" t="s">
        <v>1137</v>
      </c>
      <c r="C1283" s="76">
        <v>1962</v>
      </c>
      <c r="D1283" s="76" t="s">
        <v>239</v>
      </c>
      <c r="E1283" s="76" t="s">
        <v>20</v>
      </c>
      <c r="F1283" s="75">
        <v>4</v>
      </c>
      <c r="G1283" s="75">
        <v>4</v>
      </c>
      <c r="H1283" s="37">
        <v>2770.7</v>
      </c>
      <c r="I1283" s="37">
        <v>212.2</v>
      </c>
      <c r="J1283" s="37">
        <v>2558.5</v>
      </c>
      <c r="K1283" s="37">
        <f t="shared" si="383"/>
        <v>24775240</v>
      </c>
      <c r="L1283" s="45">
        <v>0</v>
      </c>
      <c r="M1283" s="45">
        <v>0</v>
      </c>
      <c r="N1283" s="45">
        <v>0</v>
      </c>
      <c r="O1283" s="45">
        <v>24775240</v>
      </c>
      <c r="P1283" s="45">
        <f t="shared" si="384"/>
        <v>8941.8702854874227</v>
      </c>
      <c r="Q1283" s="51">
        <v>9673</v>
      </c>
      <c r="R1283" s="73" t="s">
        <v>95</v>
      </c>
      <c r="S1283" s="58"/>
      <c r="T1283" s="16"/>
      <c r="U1283" s="16"/>
    </row>
    <row r="1284" spans="1:21" ht="25.15" customHeight="1" x14ac:dyDescent="0.25">
      <c r="A1284" s="73" t="s">
        <v>2331</v>
      </c>
      <c r="B1284" s="119" t="s">
        <v>1115</v>
      </c>
      <c r="C1284" s="156">
        <v>1964</v>
      </c>
      <c r="D1284" s="76" t="s">
        <v>239</v>
      </c>
      <c r="E1284" s="76" t="s">
        <v>20</v>
      </c>
      <c r="F1284" s="75">
        <v>4</v>
      </c>
      <c r="G1284" s="75">
        <v>2</v>
      </c>
      <c r="H1284" s="45">
        <v>1453.8</v>
      </c>
      <c r="I1284" s="45">
        <v>456.1</v>
      </c>
      <c r="J1284" s="45">
        <v>997.7</v>
      </c>
      <c r="K1284" s="37">
        <f t="shared" si="383"/>
        <v>10312570</v>
      </c>
      <c r="L1284" s="45">
        <v>0</v>
      </c>
      <c r="M1284" s="45">
        <v>0</v>
      </c>
      <c r="N1284" s="45">
        <v>0</v>
      </c>
      <c r="O1284" s="45">
        <v>10312570</v>
      </c>
      <c r="P1284" s="45">
        <f t="shared" si="384"/>
        <v>7093.5273077452193</v>
      </c>
      <c r="Q1284" s="51">
        <v>9673</v>
      </c>
      <c r="R1284" s="73" t="s">
        <v>97</v>
      </c>
    </row>
    <row r="1285" spans="1:21" ht="25.15" customHeight="1" x14ac:dyDescent="0.25">
      <c r="A1285" s="73" t="s">
        <v>2332</v>
      </c>
      <c r="B1285" s="119" t="s">
        <v>1138</v>
      </c>
      <c r="C1285" s="76">
        <v>1965</v>
      </c>
      <c r="D1285" s="76" t="s">
        <v>239</v>
      </c>
      <c r="E1285" s="76" t="s">
        <v>20</v>
      </c>
      <c r="F1285" s="75">
        <v>4</v>
      </c>
      <c r="G1285" s="75">
        <v>3</v>
      </c>
      <c r="H1285" s="37">
        <v>1992.9</v>
      </c>
      <c r="I1285" s="37">
        <v>511.8</v>
      </c>
      <c r="J1285" s="37">
        <v>1481.1</v>
      </c>
      <c r="K1285" s="37">
        <f t="shared" si="383"/>
        <v>12791185</v>
      </c>
      <c r="L1285" s="45">
        <v>0</v>
      </c>
      <c r="M1285" s="45">
        <v>0</v>
      </c>
      <c r="N1285" s="45">
        <v>0</v>
      </c>
      <c r="O1285" s="45">
        <v>12791185</v>
      </c>
      <c r="P1285" s="45">
        <f t="shared" si="384"/>
        <v>6418.3777409804807</v>
      </c>
      <c r="Q1285" s="51">
        <v>9673</v>
      </c>
      <c r="R1285" s="73" t="s">
        <v>97</v>
      </c>
    </row>
    <row r="1286" spans="1:21" ht="25.15" customHeight="1" x14ac:dyDescent="0.25">
      <c r="A1286" s="73" t="s">
        <v>2333</v>
      </c>
      <c r="B1286" s="119" t="s">
        <v>1139</v>
      </c>
      <c r="C1286" s="156">
        <v>1961</v>
      </c>
      <c r="D1286" s="76" t="s">
        <v>239</v>
      </c>
      <c r="E1286" s="76" t="s">
        <v>20</v>
      </c>
      <c r="F1286" s="75">
        <v>3</v>
      </c>
      <c r="G1286" s="75">
        <v>2</v>
      </c>
      <c r="H1286" s="45">
        <v>1488.7</v>
      </c>
      <c r="I1286" s="45">
        <v>501.6</v>
      </c>
      <c r="J1286" s="45">
        <v>1543.2</v>
      </c>
      <c r="K1286" s="37">
        <f t="shared" si="383"/>
        <v>9850620</v>
      </c>
      <c r="L1286" s="45">
        <v>0</v>
      </c>
      <c r="M1286" s="45">
        <v>0</v>
      </c>
      <c r="N1286" s="45">
        <v>0</v>
      </c>
      <c r="O1286" s="45">
        <v>9850620</v>
      </c>
      <c r="P1286" s="45">
        <f t="shared" si="384"/>
        <v>6616.9275206556058</v>
      </c>
      <c r="Q1286" s="51">
        <v>9673</v>
      </c>
      <c r="R1286" s="73" t="s">
        <v>96</v>
      </c>
    </row>
    <row r="1287" spans="1:21" ht="25.15" customHeight="1" x14ac:dyDescent="0.25">
      <c r="A1287" s="73" t="s">
        <v>2334</v>
      </c>
      <c r="B1287" s="119" t="s">
        <v>1140</v>
      </c>
      <c r="C1287" s="156">
        <v>1978</v>
      </c>
      <c r="D1287" s="76" t="s">
        <v>239</v>
      </c>
      <c r="E1287" s="76" t="s">
        <v>22</v>
      </c>
      <c r="F1287" s="75">
        <v>5</v>
      </c>
      <c r="G1287" s="75">
        <v>8</v>
      </c>
      <c r="H1287" s="45">
        <v>4358.2</v>
      </c>
      <c r="I1287" s="45">
        <v>4247.8</v>
      </c>
      <c r="J1287" s="45">
        <v>3896.4</v>
      </c>
      <c r="K1287" s="37">
        <f t="shared" si="383"/>
        <v>14011000</v>
      </c>
      <c r="L1287" s="45">
        <v>0</v>
      </c>
      <c r="M1287" s="45">
        <v>0</v>
      </c>
      <c r="N1287" s="45">
        <v>0</v>
      </c>
      <c r="O1287" s="45">
        <v>14011000</v>
      </c>
      <c r="P1287" s="45">
        <f t="shared" si="384"/>
        <v>3214.859345601395</v>
      </c>
      <c r="Q1287" s="51">
        <v>9673</v>
      </c>
      <c r="R1287" s="73" t="s">
        <v>95</v>
      </c>
    </row>
    <row r="1288" spans="1:21" ht="25.15" customHeight="1" x14ac:dyDescent="0.25">
      <c r="A1288" s="73" t="s">
        <v>2335</v>
      </c>
      <c r="B1288" s="119" t="s">
        <v>1141</v>
      </c>
      <c r="C1288" s="153">
        <v>2010</v>
      </c>
      <c r="D1288" s="76" t="s">
        <v>239</v>
      </c>
      <c r="E1288" s="153" t="s">
        <v>20</v>
      </c>
      <c r="F1288" s="154">
        <v>3</v>
      </c>
      <c r="G1288" s="154">
        <v>1</v>
      </c>
      <c r="H1288" s="99">
        <v>1264.8</v>
      </c>
      <c r="I1288" s="45">
        <f>M1288</f>
        <v>0</v>
      </c>
      <c r="J1288" s="99">
        <v>1264.8</v>
      </c>
      <c r="K1288" s="37">
        <f t="shared" si="383"/>
        <v>6214000</v>
      </c>
      <c r="L1288" s="45">
        <v>0</v>
      </c>
      <c r="M1288" s="45">
        <v>0</v>
      </c>
      <c r="N1288" s="45">
        <v>0</v>
      </c>
      <c r="O1288" s="45">
        <v>6214000</v>
      </c>
      <c r="P1288" s="45">
        <f t="shared" si="384"/>
        <v>4913.0297280202403</v>
      </c>
      <c r="Q1288" s="51">
        <v>9673</v>
      </c>
      <c r="R1288" s="73" t="s">
        <v>97</v>
      </c>
    </row>
    <row r="1289" spans="1:21" ht="25.15" customHeight="1" x14ac:dyDescent="0.25">
      <c r="A1289" s="73" t="s">
        <v>2336</v>
      </c>
      <c r="B1289" s="119" t="s">
        <v>1113</v>
      </c>
      <c r="C1289" s="149">
        <v>1963</v>
      </c>
      <c r="D1289" s="76" t="s">
        <v>239</v>
      </c>
      <c r="E1289" s="153" t="s">
        <v>20</v>
      </c>
      <c r="F1289" s="154">
        <v>4</v>
      </c>
      <c r="G1289" s="154">
        <v>3</v>
      </c>
      <c r="H1289" s="100">
        <v>1939.7</v>
      </c>
      <c r="I1289" s="100">
        <v>71.5</v>
      </c>
      <c r="J1289" s="100">
        <v>1868.2</v>
      </c>
      <c r="K1289" s="37">
        <f t="shared" si="383"/>
        <v>13426085</v>
      </c>
      <c r="L1289" s="45">
        <v>0</v>
      </c>
      <c r="M1289" s="45">
        <v>0</v>
      </c>
      <c r="N1289" s="45">
        <v>0</v>
      </c>
      <c r="O1289" s="45">
        <v>13426085</v>
      </c>
      <c r="P1289" s="45">
        <f t="shared" si="384"/>
        <v>6921.7327421766249</v>
      </c>
      <c r="Q1289" s="51">
        <v>9673</v>
      </c>
      <c r="R1289" s="73" t="s">
        <v>97</v>
      </c>
    </row>
    <row r="1290" spans="1:21" ht="25.15" customHeight="1" x14ac:dyDescent="0.25">
      <c r="A1290" s="73" t="s">
        <v>2337</v>
      </c>
      <c r="B1290" s="119" t="s">
        <v>1114</v>
      </c>
      <c r="C1290" s="149">
        <v>1949</v>
      </c>
      <c r="D1290" s="76" t="s">
        <v>239</v>
      </c>
      <c r="E1290" s="153" t="s">
        <v>20</v>
      </c>
      <c r="F1290" s="154">
        <v>3</v>
      </c>
      <c r="G1290" s="154">
        <v>3</v>
      </c>
      <c r="H1290" s="100">
        <v>1507.9</v>
      </c>
      <c r="I1290" s="100">
        <v>1366.4</v>
      </c>
      <c r="J1290" s="100">
        <v>1054.2</v>
      </c>
      <c r="K1290" s="37">
        <f t="shared" si="383"/>
        <v>4773700</v>
      </c>
      <c r="L1290" s="45">
        <v>0</v>
      </c>
      <c r="M1290" s="45">
        <v>0</v>
      </c>
      <c r="N1290" s="45">
        <v>0</v>
      </c>
      <c r="O1290" s="45">
        <v>4773700</v>
      </c>
      <c r="P1290" s="45">
        <f t="shared" si="384"/>
        <v>3165.7934876318054</v>
      </c>
      <c r="Q1290" s="51">
        <v>9673</v>
      </c>
      <c r="R1290" s="73" t="s">
        <v>95</v>
      </c>
    </row>
    <row r="1291" spans="1:21" ht="25.15" customHeight="1" x14ac:dyDescent="0.25">
      <c r="A1291" s="73" t="s">
        <v>2338</v>
      </c>
      <c r="B1291" s="119" t="s">
        <v>1142</v>
      </c>
      <c r="C1291" s="76">
        <v>1962</v>
      </c>
      <c r="D1291" s="76" t="s">
        <v>239</v>
      </c>
      <c r="E1291" s="76" t="s">
        <v>20</v>
      </c>
      <c r="F1291" s="75">
        <v>3</v>
      </c>
      <c r="G1291" s="75">
        <v>3</v>
      </c>
      <c r="H1291" s="37">
        <v>1501.9</v>
      </c>
      <c r="I1291" s="37">
        <v>13.5</v>
      </c>
      <c r="J1291" s="37">
        <v>1488.4</v>
      </c>
      <c r="K1291" s="37">
        <f t="shared" si="383"/>
        <v>9884940</v>
      </c>
      <c r="L1291" s="45">
        <v>0</v>
      </c>
      <c r="M1291" s="45">
        <v>0</v>
      </c>
      <c r="N1291" s="45">
        <v>0</v>
      </c>
      <c r="O1291" s="45">
        <v>9884940</v>
      </c>
      <c r="P1291" s="45">
        <f t="shared" si="384"/>
        <v>6581.6232771822351</v>
      </c>
      <c r="Q1291" s="51">
        <v>9673</v>
      </c>
      <c r="R1291" s="73" t="s">
        <v>96</v>
      </c>
      <c r="U1291" s="18"/>
    </row>
    <row r="1292" spans="1:21" ht="25.15" customHeight="1" x14ac:dyDescent="0.25">
      <c r="A1292" s="73" t="s">
        <v>2339</v>
      </c>
      <c r="B1292" s="119" t="s">
        <v>1116</v>
      </c>
      <c r="C1292" s="156">
        <v>1974</v>
      </c>
      <c r="D1292" s="76" t="s">
        <v>239</v>
      </c>
      <c r="E1292" s="76" t="s">
        <v>20</v>
      </c>
      <c r="F1292" s="75">
        <v>5</v>
      </c>
      <c r="G1292" s="75">
        <v>6</v>
      </c>
      <c r="H1292" s="51">
        <v>6159.2</v>
      </c>
      <c r="I1292" s="45">
        <v>3976</v>
      </c>
      <c r="J1292" s="45">
        <v>4528.2</v>
      </c>
      <c r="K1292" s="37">
        <f t="shared" si="383"/>
        <v>6675000</v>
      </c>
      <c r="L1292" s="45">
        <v>0</v>
      </c>
      <c r="M1292" s="45">
        <v>0</v>
      </c>
      <c r="N1292" s="45">
        <v>0</v>
      </c>
      <c r="O1292" s="45">
        <v>6675000</v>
      </c>
      <c r="P1292" s="45">
        <f t="shared" si="384"/>
        <v>1083.7446421613197</v>
      </c>
      <c r="Q1292" s="51">
        <v>9673</v>
      </c>
      <c r="R1292" s="73" t="s">
        <v>97</v>
      </c>
    </row>
    <row r="1293" spans="1:21" ht="25.15" customHeight="1" x14ac:dyDescent="0.25">
      <c r="A1293" s="73" t="s">
        <v>2340</v>
      </c>
      <c r="B1293" s="119" t="s">
        <v>1143</v>
      </c>
      <c r="C1293" s="76">
        <v>1966</v>
      </c>
      <c r="D1293" s="76" t="s">
        <v>239</v>
      </c>
      <c r="E1293" s="76" t="s">
        <v>20</v>
      </c>
      <c r="F1293" s="75">
        <v>2</v>
      </c>
      <c r="G1293" s="75">
        <v>2</v>
      </c>
      <c r="H1293" s="37">
        <v>522.79999999999995</v>
      </c>
      <c r="I1293" s="45">
        <f>M1293</f>
        <v>0</v>
      </c>
      <c r="J1293" s="37">
        <v>522.79999999999995</v>
      </c>
      <c r="K1293" s="37">
        <f t="shared" si="383"/>
        <v>7005420</v>
      </c>
      <c r="L1293" s="45">
        <v>0</v>
      </c>
      <c r="M1293" s="45">
        <v>0</v>
      </c>
      <c r="N1293" s="45">
        <v>0</v>
      </c>
      <c r="O1293" s="45">
        <v>7005420</v>
      </c>
      <c r="P1293" s="45">
        <f t="shared" si="384"/>
        <v>13399.80872226473</v>
      </c>
      <c r="Q1293" s="51">
        <v>9673</v>
      </c>
      <c r="R1293" s="73" t="s">
        <v>97</v>
      </c>
      <c r="S1293" s="18"/>
    </row>
    <row r="1294" spans="1:21" ht="25.15" customHeight="1" x14ac:dyDescent="0.25">
      <c r="A1294" s="73" t="s">
        <v>2341</v>
      </c>
      <c r="B1294" s="119" t="s">
        <v>1144</v>
      </c>
      <c r="C1294" s="76">
        <v>1963</v>
      </c>
      <c r="D1294" s="76" t="s">
        <v>239</v>
      </c>
      <c r="E1294" s="76" t="s">
        <v>20</v>
      </c>
      <c r="F1294" s="75">
        <v>2</v>
      </c>
      <c r="G1294" s="75">
        <v>2</v>
      </c>
      <c r="H1294" s="37">
        <v>383.7</v>
      </c>
      <c r="I1294" s="45">
        <f>M1294</f>
        <v>0</v>
      </c>
      <c r="J1294" s="37">
        <v>383.7</v>
      </c>
      <c r="K1294" s="37">
        <f t="shared" si="383"/>
        <v>4359070</v>
      </c>
      <c r="L1294" s="45">
        <v>0</v>
      </c>
      <c r="M1294" s="45">
        <v>0</v>
      </c>
      <c r="N1294" s="45">
        <v>0</v>
      </c>
      <c r="O1294" s="45">
        <v>4359070</v>
      </c>
      <c r="P1294" s="45">
        <f t="shared" si="384"/>
        <v>11360.620276257494</v>
      </c>
      <c r="Q1294" s="51">
        <v>9673</v>
      </c>
      <c r="R1294" s="73" t="s">
        <v>96</v>
      </c>
    </row>
    <row r="1295" spans="1:21" ht="34.9" customHeight="1" x14ac:dyDescent="0.25">
      <c r="A1295" s="167" t="s">
        <v>2443</v>
      </c>
      <c r="B1295" s="167"/>
      <c r="C1295" s="167"/>
      <c r="D1295" s="167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</row>
    <row r="1296" spans="1:21" ht="34.9" customHeight="1" x14ac:dyDescent="0.25">
      <c r="A1296" s="166" t="s">
        <v>1169</v>
      </c>
      <c r="B1296" s="166"/>
      <c r="C1296" s="148" t="s">
        <v>21</v>
      </c>
      <c r="D1296" s="148" t="s">
        <v>21</v>
      </c>
      <c r="E1296" s="148" t="s">
        <v>21</v>
      </c>
      <c r="F1296" s="106" t="s">
        <v>21</v>
      </c>
      <c r="G1296" s="106" t="s">
        <v>21</v>
      </c>
      <c r="H1296" s="107">
        <f t="shared" ref="H1296:N1296" si="389">SUM(H1298:H1299)</f>
        <v>1987.8000000000002</v>
      </c>
      <c r="I1296" s="107">
        <f t="shared" si="389"/>
        <v>103.2</v>
      </c>
      <c r="J1296" s="107">
        <f t="shared" si="389"/>
        <v>1271.8</v>
      </c>
      <c r="K1296" s="107">
        <f t="shared" si="389"/>
        <v>12662760</v>
      </c>
      <c r="L1296" s="107">
        <f t="shared" si="389"/>
        <v>0</v>
      </c>
      <c r="M1296" s="107">
        <f t="shared" si="389"/>
        <v>0</v>
      </c>
      <c r="N1296" s="107">
        <f t="shared" si="389"/>
        <v>0</v>
      </c>
      <c r="O1296" s="107">
        <f>SUM(O1298:O1299)</f>
        <v>12662760</v>
      </c>
      <c r="P1296" s="34">
        <f>K1296/H1296</f>
        <v>6370.2384545728937</v>
      </c>
      <c r="Q1296" s="108" t="s">
        <v>21</v>
      </c>
      <c r="R1296" s="109" t="s">
        <v>21</v>
      </c>
    </row>
    <row r="1297" spans="1:21" ht="26.45" customHeight="1" x14ac:dyDescent="0.25">
      <c r="A1297" s="74" t="s">
        <v>2342</v>
      </c>
      <c r="B1297" s="119" t="s">
        <v>2243</v>
      </c>
      <c r="C1297" s="76">
        <v>1990</v>
      </c>
      <c r="D1297" s="76" t="s">
        <v>239</v>
      </c>
      <c r="E1297" s="76" t="s">
        <v>20</v>
      </c>
      <c r="F1297" s="75">
        <v>2</v>
      </c>
      <c r="G1297" s="75">
        <v>2</v>
      </c>
      <c r="H1297" s="47">
        <v>1097</v>
      </c>
      <c r="I1297" s="47">
        <v>0</v>
      </c>
      <c r="J1297" s="47">
        <v>1031.4000000000001</v>
      </c>
      <c r="K1297" s="37">
        <f t="shared" ref="K1297" si="390">SUM(L1297:O1297)</f>
        <v>4276800</v>
      </c>
      <c r="L1297" s="45">
        <v>0</v>
      </c>
      <c r="M1297" s="45">
        <v>0</v>
      </c>
      <c r="N1297" s="45">
        <v>0</v>
      </c>
      <c r="O1297" s="45">
        <v>4276800</v>
      </c>
      <c r="P1297" s="45">
        <f t="shared" ref="P1297" si="391">K1297/H1297</f>
        <v>3898.6326344576119</v>
      </c>
      <c r="Q1297" s="51">
        <v>9673</v>
      </c>
      <c r="R1297" s="73" t="s">
        <v>97</v>
      </c>
      <c r="S1297" s="2"/>
      <c r="T1297" s="2"/>
      <c r="U1297" s="2"/>
    </row>
    <row r="1298" spans="1:21" ht="25.15" customHeight="1" x14ac:dyDescent="0.25">
      <c r="A1298" s="74" t="s">
        <v>2343</v>
      </c>
      <c r="B1298" s="119" t="s">
        <v>1145</v>
      </c>
      <c r="C1298" s="156">
        <v>1978</v>
      </c>
      <c r="D1298" s="156" t="s">
        <v>239</v>
      </c>
      <c r="E1298" s="76" t="s">
        <v>22</v>
      </c>
      <c r="F1298" s="75">
        <v>2</v>
      </c>
      <c r="G1298" s="75">
        <v>3</v>
      </c>
      <c r="H1298" s="45">
        <v>1206.2</v>
      </c>
      <c r="I1298" s="45">
        <v>103.2</v>
      </c>
      <c r="J1298" s="45">
        <v>740.8</v>
      </c>
      <c r="K1298" s="37">
        <f t="shared" ref="K1298" si="392">SUM(L1298:O1298)</f>
        <v>7444800</v>
      </c>
      <c r="L1298" s="45">
        <v>0</v>
      </c>
      <c r="M1298" s="45">
        <v>0</v>
      </c>
      <c r="N1298" s="45">
        <v>0</v>
      </c>
      <c r="O1298" s="45">
        <v>7444800</v>
      </c>
      <c r="P1298" s="45">
        <f t="shared" ref="P1298" si="393">K1298/H1298</f>
        <v>6172.1107610678164</v>
      </c>
      <c r="Q1298" s="51">
        <v>9673</v>
      </c>
      <c r="R1298" s="73" t="s">
        <v>95</v>
      </c>
    </row>
    <row r="1299" spans="1:21" ht="25.15" customHeight="1" x14ac:dyDescent="0.25">
      <c r="A1299" s="74" t="s">
        <v>2344</v>
      </c>
      <c r="B1299" s="119" t="s">
        <v>2242</v>
      </c>
      <c r="C1299" s="156">
        <v>1978</v>
      </c>
      <c r="D1299" s="156" t="s">
        <v>239</v>
      </c>
      <c r="E1299" s="76" t="s">
        <v>22</v>
      </c>
      <c r="F1299" s="75">
        <v>2</v>
      </c>
      <c r="G1299" s="75">
        <v>2</v>
      </c>
      <c r="H1299" s="45">
        <v>781.6</v>
      </c>
      <c r="I1299" s="45">
        <v>0</v>
      </c>
      <c r="J1299" s="45">
        <v>531</v>
      </c>
      <c r="K1299" s="37">
        <f t="shared" ref="K1299" si="394">SUM(L1299:O1299)</f>
        <v>5217960</v>
      </c>
      <c r="L1299" s="45">
        <v>0</v>
      </c>
      <c r="M1299" s="45">
        <v>0</v>
      </c>
      <c r="N1299" s="45">
        <v>0</v>
      </c>
      <c r="O1299" s="45">
        <v>5217960</v>
      </c>
      <c r="P1299" s="45">
        <f t="shared" ref="P1299" si="395">K1299/H1299</f>
        <v>6675.9979529170932</v>
      </c>
      <c r="Q1299" s="51">
        <v>9673</v>
      </c>
      <c r="R1299" s="73" t="s">
        <v>96</v>
      </c>
    </row>
    <row r="1300" spans="1:21" ht="34.9" customHeight="1" x14ac:dyDescent="0.25">
      <c r="A1300" s="167" t="s">
        <v>2444</v>
      </c>
      <c r="B1300" s="167"/>
      <c r="C1300" s="167"/>
      <c r="D1300" s="167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</row>
    <row r="1301" spans="1:21" ht="34.9" customHeight="1" x14ac:dyDescent="0.25">
      <c r="A1301" s="166" t="s">
        <v>66</v>
      </c>
      <c r="B1301" s="166"/>
      <c r="C1301" s="148" t="s">
        <v>21</v>
      </c>
      <c r="D1301" s="148" t="s">
        <v>21</v>
      </c>
      <c r="E1301" s="148" t="s">
        <v>21</v>
      </c>
      <c r="F1301" s="106" t="s">
        <v>21</v>
      </c>
      <c r="G1301" s="106" t="s">
        <v>21</v>
      </c>
      <c r="H1301" s="107">
        <f>SUM(H1302:H1304)</f>
        <v>1265.9000000000001</v>
      </c>
      <c r="I1301" s="107">
        <f t="shared" ref="I1301:O1301" si="396">SUM(I1302:I1304)</f>
        <v>38.4</v>
      </c>
      <c r="J1301" s="107">
        <f t="shared" si="396"/>
        <v>1097.5</v>
      </c>
      <c r="K1301" s="107">
        <f t="shared" si="396"/>
        <v>5631160</v>
      </c>
      <c r="L1301" s="107">
        <f t="shared" si="396"/>
        <v>0</v>
      </c>
      <c r="M1301" s="107">
        <f t="shared" si="396"/>
        <v>0</v>
      </c>
      <c r="N1301" s="107">
        <f t="shared" si="396"/>
        <v>0</v>
      </c>
      <c r="O1301" s="107">
        <f t="shared" si="396"/>
        <v>5631160</v>
      </c>
      <c r="P1301" s="34">
        <f>K1301/H1301</f>
        <v>4448.3450509518916</v>
      </c>
      <c r="Q1301" s="107" t="s">
        <v>21</v>
      </c>
      <c r="R1301" s="109" t="s">
        <v>21</v>
      </c>
    </row>
    <row r="1302" spans="1:21" ht="25.15" customHeight="1" x14ac:dyDescent="0.25">
      <c r="A1302" s="124" t="s">
        <v>2345</v>
      </c>
      <c r="B1302" s="119" t="s">
        <v>819</v>
      </c>
      <c r="C1302" s="76">
        <v>1963</v>
      </c>
      <c r="D1302" s="156" t="s">
        <v>239</v>
      </c>
      <c r="E1302" s="76" t="s">
        <v>20</v>
      </c>
      <c r="F1302" s="75">
        <v>2</v>
      </c>
      <c r="G1302" s="75"/>
      <c r="H1302" s="37">
        <v>455.1</v>
      </c>
      <c r="I1302" s="37">
        <v>0</v>
      </c>
      <c r="J1302" s="37">
        <v>396.9</v>
      </c>
      <c r="K1302" s="37">
        <f t="shared" ref="K1302:K1304" si="397">SUM(L1302:O1302)</f>
        <v>2297950</v>
      </c>
      <c r="L1302" s="45">
        <v>0</v>
      </c>
      <c r="M1302" s="45">
        <v>0</v>
      </c>
      <c r="N1302" s="45">
        <v>0</v>
      </c>
      <c r="O1302" s="45">
        <v>2297950</v>
      </c>
      <c r="P1302" s="45">
        <f t="shared" ref="P1302:P1304" si="398">K1302/H1302</f>
        <v>5049.3298176225007</v>
      </c>
      <c r="Q1302" s="51">
        <v>9673</v>
      </c>
      <c r="R1302" s="73" t="s">
        <v>96</v>
      </c>
    </row>
    <row r="1303" spans="1:21" s="129" customFormat="1" ht="27" customHeight="1" x14ac:dyDescent="0.25">
      <c r="A1303" s="124" t="s">
        <v>2346</v>
      </c>
      <c r="B1303" s="46" t="s">
        <v>2216</v>
      </c>
      <c r="C1303" s="76">
        <v>1957</v>
      </c>
      <c r="D1303" s="76" t="s">
        <v>239</v>
      </c>
      <c r="E1303" s="76" t="s">
        <v>20</v>
      </c>
      <c r="F1303" s="66">
        <v>2</v>
      </c>
      <c r="G1303" s="66">
        <v>2</v>
      </c>
      <c r="H1303" s="56">
        <v>329.3</v>
      </c>
      <c r="I1303" s="56">
        <v>38.4</v>
      </c>
      <c r="J1303" s="56">
        <v>219.1</v>
      </c>
      <c r="K1303" s="37">
        <f>SUM(L1303:O1303)</f>
        <v>230510</v>
      </c>
      <c r="L1303" s="56">
        <v>0</v>
      </c>
      <c r="M1303" s="56">
        <v>0</v>
      </c>
      <c r="N1303" s="56">
        <v>0</v>
      </c>
      <c r="O1303" s="56">
        <v>230510</v>
      </c>
      <c r="P1303" s="51">
        <f>K1303/H1303</f>
        <v>700</v>
      </c>
      <c r="Q1303" s="37">
        <v>9673</v>
      </c>
      <c r="R1303" s="73" t="s">
        <v>95</v>
      </c>
      <c r="S1303" s="128"/>
      <c r="T1303" s="128"/>
      <c r="U1303" s="128"/>
    </row>
    <row r="1304" spans="1:21" ht="25.15" customHeight="1" x14ac:dyDescent="0.25">
      <c r="A1304" s="124" t="s">
        <v>2347</v>
      </c>
      <c r="B1304" s="119" t="s">
        <v>820</v>
      </c>
      <c r="C1304" s="76">
        <v>1981</v>
      </c>
      <c r="D1304" s="156" t="s">
        <v>239</v>
      </c>
      <c r="E1304" s="76" t="s">
        <v>22</v>
      </c>
      <c r="F1304" s="75">
        <v>2</v>
      </c>
      <c r="G1304" s="75">
        <v>2</v>
      </c>
      <c r="H1304" s="37">
        <v>481.5</v>
      </c>
      <c r="I1304" s="37">
        <v>0</v>
      </c>
      <c r="J1304" s="37">
        <v>481.5</v>
      </c>
      <c r="K1304" s="37">
        <f t="shared" si="397"/>
        <v>3102700</v>
      </c>
      <c r="L1304" s="45">
        <v>0</v>
      </c>
      <c r="M1304" s="45">
        <v>0</v>
      </c>
      <c r="N1304" s="45">
        <v>0</v>
      </c>
      <c r="O1304" s="45">
        <v>3102700</v>
      </c>
      <c r="P1304" s="45">
        <f t="shared" si="398"/>
        <v>6443.821391484943</v>
      </c>
      <c r="Q1304" s="51">
        <v>9673</v>
      </c>
      <c r="R1304" s="73" t="s">
        <v>96</v>
      </c>
    </row>
    <row r="1305" spans="1:21" ht="34.9" customHeight="1" x14ac:dyDescent="0.25">
      <c r="A1305" s="167" t="s">
        <v>2445</v>
      </c>
      <c r="B1305" s="167"/>
      <c r="C1305" s="167"/>
      <c r="D1305" s="167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</row>
    <row r="1306" spans="1:21" ht="34.9" customHeight="1" x14ac:dyDescent="0.25">
      <c r="A1306" s="166" t="s">
        <v>65</v>
      </c>
      <c r="B1306" s="166"/>
      <c r="C1306" s="148" t="s">
        <v>21</v>
      </c>
      <c r="D1306" s="148" t="s">
        <v>21</v>
      </c>
      <c r="E1306" s="148" t="s">
        <v>21</v>
      </c>
      <c r="F1306" s="106" t="s">
        <v>21</v>
      </c>
      <c r="G1306" s="106" t="s">
        <v>21</v>
      </c>
      <c r="H1306" s="107">
        <f>SUM(H1307)</f>
        <v>389.5</v>
      </c>
      <c r="I1306" s="107">
        <f t="shared" ref="I1306:O1306" si="399">SUM(I1307)</f>
        <v>133.9</v>
      </c>
      <c r="J1306" s="107">
        <f t="shared" si="399"/>
        <v>255.6</v>
      </c>
      <c r="K1306" s="107">
        <f>O1306</f>
        <v>5028175</v>
      </c>
      <c r="L1306" s="107">
        <f t="shared" si="399"/>
        <v>0</v>
      </c>
      <c r="M1306" s="107">
        <f t="shared" si="399"/>
        <v>0</v>
      </c>
      <c r="N1306" s="107">
        <f t="shared" si="399"/>
        <v>0</v>
      </c>
      <c r="O1306" s="107">
        <f t="shared" si="399"/>
        <v>5028175</v>
      </c>
      <c r="P1306" s="34">
        <f>K1306/H1306</f>
        <v>12909.306803594352</v>
      </c>
      <c r="Q1306" s="108" t="s">
        <v>21</v>
      </c>
      <c r="R1306" s="109" t="s">
        <v>21</v>
      </c>
      <c r="S1306" s="2"/>
      <c r="T1306" s="2"/>
      <c r="U1306" s="2"/>
    </row>
    <row r="1307" spans="1:21" ht="25.15" customHeight="1" x14ac:dyDescent="0.25">
      <c r="A1307" s="73" t="s">
        <v>2348</v>
      </c>
      <c r="B1307" s="119" t="s">
        <v>821</v>
      </c>
      <c r="C1307" s="76">
        <v>1964</v>
      </c>
      <c r="D1307" s="156" t="s">
        <v>239</v>
      </c>
      <c r="E1307" s="76" t="s">
        <v>20</v>
      </c>
      <c r="F1307" s="75">
        <v>2</v>
      </c>
      <c r="G1307" s="75">
        <v>2</v>
      </c>
      <c r="H1307" s="37">
        <v>389.5</v>
      </c>
      <c r="I1307" s="37">
        <v>133.9</v>
      </c>
      <c r="J1307" s="37">
        <v>255.6</v>
      </c>
      <c r="K1307" s="37">
        <f t="shared" ref="K1307" si="400">SUM(L1307:O1307)</f>
        <v>5028175</v>
      </c>
      <c r="L1307" s="45">
        <v>0</v>
      </c>
      <c r="M1307" s="45">
        <v>0</v>
      </c>
      <c r="N1307" s="45">
        <v>0</v>
      </c>
      <c r="O1307" s="45">
        <v>5028175</v>
      </c>
      <c r="P1307" s="45">
        <f t="shared" ref="P1307" si="401">K1307/H1307</f>
        <v>12909.306803594352</v>
      </c>
      <c r="Q1307" s="51">
        <v>9673</v>
      </c>
      <c r="R1307" s="73" t="s">
        <v>97</v>
      </c>
      <c r="S1307" s="2"/>
      <c r="T1307" s="2"/>
      <c r="U1307" s="2"/>
    </row>
    <row r="1308" spans="1:21" x14ac:dyDescent="0.25">
      <c r="A1308" s="168"/>
      <c r="B1308" s="169"/>
      <c r="C1308" s="169"/>
      <c r="D1308" s="169"/>
      <c r="E1308" s="169"/>
      <c r="F1308" s="169"/>
      <c r="G1308" s="169"/>
      <c r="H1308" s="169"/>
      <c r="I1308" s="169"/>
      <c r="J1308" s="169"/>
      <c r="K1308" s="169"/>
      <c r="L1308" s="169"/>
      <c r="M1308" s="169"/>
      <c r="N1308" s="169"/>
      <c r="O1308" s="169"/>
      <c r="P1308" s="169"/>
      <c r="Q1308" s="169"/>
      <c r="R1308" s="170"/>
      <c r="S1308" s="2"/>
      <c r="T1308" s="2"/>
      <c r="U1308" s="2"/>
    </row>
    <row r="1309" spans="1:21" x14ac:dyDescent="0.25">
      <c r="F1309" s="1"/>
      <c r="G1309" s="1"/>
      <c r="H1309" s="43"/>
      <c r="I1309" s="43"/>
      <c r="J1309" s="43"/>
      <c r="K1309" s="25"/>
      <c r="L1309" s="43"/>
      <c r="M1309" s="43"/>
      <c r="N1309" s="43"/>
      <c r="O1309" s="43"/>
      <c r="P1309" s="43"/>
      <c r="Q1309" s="25"/>
      <c r="S1309" s="2"/>
      <c r="T1309" s="2"/>
      <c r="U1309" s="2"/>
    </row>
    <row r="1310" spans="1:21" x14ac:dyDescent="0.25">
      <c r="B1310" s="20"/>
      <c r="C1310" s="21"/>
      <c r="F1310" s="22"/>
      <c r="G1310" s="22"/>
      <c r="H1310" s="23"/>
      <c r="I1310" s="24"/>
      <c r="J1310" s="23"/>
      <c r="K1310" s="25"/>
      <c r="L1310" s="24"/>
      <c r="M1310" s="24"/>
      <c r="N1310" s="24"/>
      <c r="O1310" s="26"/>
      <c r="P1310" s="6"/>
      <c r="Q1310" s="25"/>
      <c r="S1310" s="2"/>
      <c r="T1310" s="2"/>
      <c r="U1310" s="2"/>
    </row>
  </sheetData>
  <sortState ref="A300:GY316">
    <sortCondition ref="B300:B316"/>
  </sortState>
  <mergeCells count="253">
    <mergeCell ref="A108:B108"/>
    <mergeCell ref="A1232:R1232"/>
    <mergeCell ref="A1233:B1233"/>
    <mergeCell ref="A293:B293"/>
    <mergeCell ref="A278:R278"/>
    <mergeCell ref="A279:B279"/>
    <mergeCell ref="A282:R282"/>
    <mergeCell ref="A239:B239"/>
    <mergeCell ref="A292:R292"/>
    <mergeCell ref="A1218:R1218"/>
    <mergeCell ref="A1219:B1219"/>
    <mergeCell ref="A1067:R1067"/>
    <mergeCell ref="A1068:B1068"/>
    <mergeCell ref="A1160:R1160"/>
    <mergeCell ref="A1161:B1161"/>
    <mergeCell ref="A1116:R1116"/>
    <mergeCell ref="A1117:B1117"/>
    <mergeCell ref="A1104:R1104"/>
    <mergeCell ref="A1105:B1105"/>
    <mergeCell ref="A1109:R1109"/>
    <mergeCell ref="A1197:R1197"/>
    <mergeCell ref="A1198:B1198"/>
    <mergeCell ref="C1162:C1163"/>
    <mergeCell ref="D1162:D1163"/>
    <mergeCell ref="A1203:R1203"/>
    <mergeCell ref="A1080:R1080"/>
    <mergeCell ref="A1081:B1081"/>
    <mergeCell ref="A522:R522"/>
    <mergeCell ref="A722:B722"/>
    <mergeCell ref="A558:B558"/>
    <mergeCell ref="A563:R563"/>
    <mergeCell ref="A564:B564"/>
    <mergeCell ref="A593:R593"/>
    <mergeCell ref="A682:B682"/>
    <mergeCell ref="A695:R695"/>
    <mergeCell ref="A696:B696"/>
    <mergeCell ref="A702:R702"/>
    <mergeCell ref="A703:B703"/>
    <mergeCell ref="A547:R547"/>
    <mergeCell ref="A548:B548"/>
    <mergeCell ref="A550:R550"/>
    <mergeCell ref="A551:B551"/>
    <mergeCell ref="A553:R553"/>
    <mergeCell ref="A554:B554"/>
    <mergeCell ref="A557:R557"/>
    <mergeCell ref="A583:R583"/>
    <mergeCell ref="A721:R721"/>
    <mergeCell ref="A1110:B1110"/>
    <mergeCell ref="A100:R100"/>
    <mergeCell ref="A101:B101"/>
    <mergeCell ref="A324:B324"/>
    <mergeCell ref="A326:R326"/>
    <mergeCell ref="A305:B305"/>
    <mergeCell ref="A229:R229"/>
    <mergeCell ref="A173:R173"/>
    <mergeCell ref="A323:R323"/>
    <mergeCell ref="A327:B327"/>
    <mergeCell ref="A304:R304"/>
    <mergeCell ref="A298:R298"/>
    <mergeCell ref="A299:B299"/>
    <mergeCell ref="A196:R196"/>
    <mergeCell ref="A197:B197"/>
    <mergeCell ref="A271:R271"/>
    <mergeCell ref="A272:B272"/>
    <mergeCell ref="A227:B227"/>
    <mergeCell ref="A115:R115"/>
    <mergeCell ref="A116:B116"/>
    <mergeCell ref="A189:A190"/>
    <mergeCell ref="B189:B190"/>
    <mergeCell ref="C189:C190"/>
    <mergeCell ref="D189:D190"/>
    <mergeCell ref="A107:R107"/>
    <mergeCell ref="A351:B351"/>
    <mergeCell ref="A343:B343"/>
    <mergeCell ref="A388:R388"/>
    <mergeCell ref="G371:G372"/>
    <mergeCell ref="H371:H372"/>
    <mergeCell ref="I371:I372"/>
    <mergeCell ref="A383:B383"/>
    <mergeCell ref="A584:B584"/>
    <mergeCell ref="A376:R376"/>
    <mergeCell ref="A377:B377"/>
    <mergeCell ref="A360:R360"/>
    <mergeCell ref="A382:R382"/>
    <mergeCell ref="A368:R368"/>
    <mergeCell ref="A369:B369"/>
    <mergeCell ref="A386:B386"/>
    <mergeCell ref="D371:D372"/>
    <mergeCell ref="E371:E372"/>
    <mergeCell ref="F371:F372"/>
    <mergeCell ref="J371:J372"/>
    <mergeCell ref="A371:A372"/>
    <mergeCell ref="B371:B372"/>
    <mergeCell ref="C371:C372"/>
    <mergeCell ref="A385:R385"/>
    <mergeCell ref="A350:R350"/>
    <mergeCell ref="A1077:R1077"/>
    <mergeCell ref="A1078:B1078"/>
    <mergeCell ref="A454:R454"/>
    <mergeCell ref="A389:B389"/>
    <mergeCell ref="A455:B455"/>
    <mergeCell ref="A437:B437"/>
    <mergeCell ref="A518:B518"/>
    <mergeCell ref="A708:R708"/>
    <mergeCell ref="A709:B709"/>
    <mergeCell ref="A681:R681"/>
    <mergeCell ref="A678:B678"/>
    <mergeCell ref="A588:B588"/>
    <mergeCell ref="A607:B607"/>
    <mergeCell ref="A606:R606"/>
    <mergeCell ref="A534:R534"/>
    <mergeCell ref="A436:R436"/>
    <mergeCell ref="A535:B535"/>
    <mergeCell ref="A523:B523"/>
    <mergeCell ref="A517:R517"/>
    <mergeCell ref="A421:R421"/>
    <mergeCell ref="A422:B422"/>
    <mergeCell ref="A432:R432"/>
    <mergeCell ref="A587:R587"/>
    <mergeCell ref="H7:H9"/>
    <mergeCell ref="A226:R226"/>
    <mergeCell ref="A238:R238"/>
    <mergeCell ref="A233:B233"/>
    <mergeCell ref="A133:B133"/>
    <mergeCell ref="A94:R94"/>
    <mergeCell ref="A95:B95"/>
    <mergeCell ref="R7:R10"/>
    <mergeCell ref="F7:F10"/>
    <mergeCell ref="A210:B210"/>
    <mergeCell ref="A141:B141"/>
    <mergeCell ref="A120:R120"/>
    <mergeCell ref="A140:R140"/>
    <mergeCell ref="A184:R184"/>
    <mergeCell ref="A185:B185"/>
    <mergeCell ref="I8:I9"/>
    <mergeCell ref="A205:B205"/>
    <mergeCell ref="K8:K9"/>
    <mergeCell ref="A204:R204"/>
    <mergeCell ref="A132:R132"/>
    <mergeCell ref="A230:B230"/>
    <mergeCell ref="A80:B80"/>
    <mergeCell ref="D8:D10"/>
    <mergeCell ref="A25:B25"/>
    <mergeCell ref="A24:R24"/>
    <mergeCell ref="G7:G10"/>
    <mergeCell ref="E7:E10"/>
    <mergeCell ref="P7:P9"/>
    <mergeCell ref="A13:R13"/>
    <mergeCell ref="C8:C10"/>
    <mergeCell ref="A14:B14"/>
    <mergeCell ref="A1168:R1168"/>
    <mergeCell ref="A1215:B1215"/>
    <mergeCell ref="A1214:R1214"/>
    <mergeCell ref="A1200:R1200"/>
    <mergeCell ref="A597:R597"/>
    <mergeCell ref="A598:B598"/>
    <mergeCell ref="A677:R677"/>
    <mergeCell ref="A594:B594"/>
    <mergeCell ref="A433:B433"/>
    <mergeCell ref="A339:B339"/>
    <mergeCell ref="A404:R404"/>
    <mergeCell ref="A405:B405"/>
    <mergeCell ref="A445:R445"/>
    <mergeCell ref="A446:B446"/>
    <mergeCell ref="A361:B361"/>
    <mergeCell ref="A690:R690"/>
    <mergeCell ref="A691:B691"/>
    <mergeCell ref="A1250:R1250"/>
    <mergeCell ref="A1251:B1251"/>
    <mergeCell ref="A1227:R1227"/>
    <mergeCell ref="A1228:B1228"/>
    <mergeCell ref="O1:R2"/>
    <mergeCell ref="A3:R3"/>
    <mergeCell ref="A7:A10"/>
    <mergeCell ref="B7:B10"/>
    <mergeCell ref="C7:D7"/>
    <mergeCell ref="A209:R209"/>
    <mergeCell ref="A5:R5"/>
    <mergeCell ref="A12:B12"/>
    <mergeCell ref="I7:J7"/>
    <mergeCell ref="K7:O7"/>
    <mergeCell ref="A174:B174"/>
    <mergeCell ref="Q7:Q9"/>
    <mergeCell ref="L8:O8"/>
    <mergeCell ref="J8:J9"/>
    <mergeCell ref="A121:B121"/>
    <mergeCell ref="A79:R79"/>
    <mergeCell ref="A669:R669"/>
    <mergeCell ref="A670:B670"/>
    <mergeCell ref="A717:R717"/>
    <mergeCell ref="A718:B718"/>
    <mergeCell ref="A1254:B1254"/>
    <mergeCell ref="A1246:B1246"/>
    <mergeCell ref="A1245:R1245"/>
    <mergeCell ref="A1240:B1240"/>
    <mergeCell ref="A1092:R1092"/>
    <mergeCell ref="A1093:B1093"/>
    <mergeCell ref="A1122:R1122"/>
    <mergeCell ref="A1123:B1123"/>
    <mergeCell ref="A1169:B1169"/>
    <mergeCell ref="A1128:R1128"/>
    <mergeCell ref="A1129:B1129"/>
    <mergeCell ref="A1096:R1096"/>
    <mergeCell ref="A1135:R1135"/>
    <mergeCell ref="A1239:R1239"/>
    <mergeCell ref="A1235:R1235"/>
    <mergeCell ref="A1113:B1113"/>
    <mergeCell ref="E1162:E1163"/>
    <mergeCell ref="F1162:F1163"/>
    <mergeCell ref="G1162:G1163"/>
    <mergeCell ref="H1162:H1163"/>
    <mergeCell ref="I1162:I1163"/>
    <mergeCell ref="J1162:J1163"/>
    <mergeCell ref="A1097:B1097"/>
    <mergeCell ref="A1145:B1145"/>
    <mergeCell ref="A1308:R1308"/>
    <mergeCell ref="A1256:R1256"/>
    <mergeCell ref="A1210:R1210"/>
    <mergeCell ref="A1204:B1204"/>
    <mergeCell ref="A1112:R1112"/>
    <mergeCell ref="A1060:R1060"/>
    <mergeCell ref="A1061:B1061"/>
    <mergeCell ref="A1054:R1054"/>
    <mergeCell ref="A1055:B1055"/>
    <mergeCell ref="A1306:B1306"/>
    <mergeCell ref="A1300:R1300"/>
    <mergeCell ref="A1301:B1301"/>
    <mergeCell ref="A1257:B1257"/>
    <mergeCell ref="A1305:R1305"/>
    <mergeCell ref="A1236:B1236"/>
    <mergeCell ref="A1253:R1253"/>
    <mergeCell ref="A1211:B1211"/>
    <mergeCell ref="A1136:B1136"/>
    <mergeCell ref="A1144:R1144"/>
    <mergeCell ref="A1295:R1295"/>
    <mergeCell ref="A1296:B1296"/>
    <mergeCell ref="A1201:B1201"/>
    <mergeCell ref="A1162:A1163"/>
    <mergeCell ref="B1162:B1163"/>
    <mergeCell ref="F189:F190"/>
    <mergeCell ref="G189:G190"/>
    <mergeCell ref="H189:H190"/>
    <mergeCell ref="I189:I190"/>
    <mergeCell ref="J189:J190"/>
    <mergeCell ref="A283:B283"/>
    <mergeCell ref="A232:R232"/>
    <mergeCell ref="A342:R342"/>
    <mergeCell ref="A335:R335"/>
    <mergeCell ref="A336:B336"/>
    <mergeCell ref="A329:R329"/>
    <mergeCell ref="A330:B330"/>
    <mergeCell ref="A338:R338"/>
    <mergeCell ref="E189:E190"/>
  </mergeCells>
  <phoneticPr fontId="4" type="noConversion"/>
  <conditionalFormatting sqref="H1047 H1042:J1046 H1053 H1032:J1032 H1023:J1024 H1011:J1011 H1037:J1040 H757:J758 H732:J742 H725:J730 H731 J731 H744:J753 H1014:J1019">
    <cfRule type="cellIs" dxfId="0" priority="47" operator="lessThan">
      <formula>0</formula>
    </cfRule>
  </conditionalFormatting>
  <printOptions horizontalCentered="1"/>
  <pageMargins left="0.31496062992125984" right="0.31496062992125984" top="0.35433070866141736" bottom="0.35433070866141736" header="0.11811023622047245" footer="0.11811023622047245"/>
  <pageSetup paperSize="9" scale="56" firstPageNumber="2" orientation="landscape" useFirstPageNumber="1" r:id="rId1"/>
  <headerFooter>
    <oddHeader>&amp;C&amp;P</oddHeader>
  </headerFooter>
  <rowBreaks count="37" manualBreakCount="37">
    <brk id="28" max="17" man="1"/>
    <brk id="65" max="17" man="1"/>
    <brk id="102" max="17" man="1"/>
    <brk id="139" max="17" man="1"/>
    <brk id="177" max="17" man="1"/>
    <brk id="211" max="17" man="1"/>
    <brk id="245" max="17" man="1"/>
    <brk id="280" max="17" man="1"/>
    <brk id="314" max="17" man="1"/>
    <brk id="346" max="17" man="1"/>
    <brk id="379" max="17" man="1"/>
    <brk id="413" max="17" man="1"/>
    <brk id="447" max="17" man="1"/>
    <brk id="486" max="17" man="1"/>
    <brk id="524" max="17" man="1"/>
    <brk id="559" max="17" man="1"/>
    <brk id="595" max="17" man="1"/>
    <brk id="630" max="17" man="1"/>
    <brk id="666" max="17" man="1"/>
    <brk id="699" max="17" man="1"/>
    <brk id="733" max="17" man="1"/>
    <brk id="770" max="17" man="1"/>
    <brk id="806" max="17" man="1"/>
    <brk id="842" max="17" man="1"/>
    <brk id="879" max="17" man="1"/>
    <brk id="916" max="17" man="1"/>
    <brk id="953" max="17" man="1"/>
    <brk id="990" max="17" man="1"/>
    <brk id="1027" max="17" man="1"/>
    <brk id="1063" max="17" man="1"/>
    <brk id="1098" max="17" man="1"/>
    <brk id="1130" max="17" man="1"/>
    <brk id="1164" max="17" man="1"/>
    <brk id="1199" max="17" man="1"/>
    <brk id="1230" max="17" man="1"/>
    <brk id="1261" max="17" man="1"/>
    <brk id="129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Прилож</vt:lpstr>
      <vt:lpstr>Прилож!_GoBack</vt:lpstr>
      <vt:lpstr>Прилож!Заголовки_для_печати</vt:lpstr>
      <vt:lpstr>Прилож!Область_печати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Sivakova_OV</dc:creator>
  <cp:lastModifiedBy>Курзова Мария Геннадиевна</cp:lastModifiedBy>
  <cp:lastPrinted>2022-11-11T07:34:18Z</cp:lastPrinted>
  <dcterms:created xsi:type="dcterms:W3CDTF">2012-12-13T11:50:40Z</dcterms:created>
  <dcterms:modified xsi:type="dcterms:W3CDTF">2022-12-07T13:41:08Z</dcterms:modified>
</cp:coreProperties>
</file>